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workbookProtection workbookPassword="C484" lockStructure="1"/>
  <bookViews>
    <workbookView xWindow="0" yWindow="480" windowWidth="15480" windowHeight="10620" tabRatio="837" firstSheet="4" activeTab="4"/>
  </bookViews>
  <sheets>
    <sheet name="Venituri" sheetId="132" r:id="rId1"/>
    <sheet name="30.10.05" sheetId="121" r:id="rId2"/>
    <sheet name="31.10.03" sheetId="145" r:id="rId3"/>
    <sheet name="33.10.08" sheetId="144" r:id="rId4"/>
    <sheet name="33.10.21" sheetId="143" r:id="rId5"/>
    <sheet name="33.10.30" sheetId="142" r:id="rId6"/>
    <sheet name="33.10.31" sheetId="141" r:id="rId7"/>
    <sheet name="36.10.50" sheetId="154" r:id="rId8"/>
    <sheet name="37.10.01" sheetId="146" r:id="rId9"/>
    <sheet name="39.10.01" sheetId="147" r:id="rId10"/>
    <sheet name="39.10.50" sheetId="140" r:id="rId11"/>
    <sheet name="40.10.15" sheetId="148" r:id="rId12"/>
    <sheet name="43.10.10" sheetId="149" r:id="rId13"/>
    <sheet name="43.10.14" sheetId="150" r:id="rId14"/>
    <sheet name="43.10.33" sheetId="155" r:id="rId15"/>
    <sheet name="A" sheetId="153" r:id="rId16"/>
    <sheet name="Tot. Chelt." sheetId="151" r:id="rId17"/>
    <sheet name="B" sheetId="152" r:id="rId18"/>
  </sheets>
  <definedNames>
    <definedName name="_xlnm.Database">#REF!</definedName>
    <definedName name="_xlnm.Print_Titles" localSheetId="1">'30.10.05'!$9:$11</definedName>
    <definedName name="_xlnm.Print_Titles" localSheetId="2">'31.10.03'!$9:$11</definedName>
    <definedName name="_xlnm.Print_Titles" localSheetId="3">'33.10.08'!$9:$11</definedName>
    <definedName name="_xlnm.Print_Titles" localSheetId="4">'33.10.21'!$9:$11</definedName>
    <definedName name="_xlnm.Print_Titles" localSheetId="5">'33.10.30'!$9:$11</definedName>
    <definedName name="_xlnm.Print_Titles" localSheetId="6">'33.10.31'!$9:$11</definedName>
    <definedName name="_xlnm.Print_Titles" localSheetId="7">'36.10.50'!$9:$11</definedName>
    <definedName name="_xlnm.Print_Titles" localSheetId="8">'37.10.01'!$9:$11</definedName>
    <definedName name="_xlnm.Print_Titles" localSheetId="9">'39.10.01'!$9:$11</definedName>
    <definedName name="_xlnm.Print_Titles" localSheetId="10">'39.10.50'!$9:$11</definedName>
    <definedName name="_xlnm.Print_Titles" localSheetId="11">'40.10.15'!$9:$11</definedName>
    <definedName name="_xlnm.Print_Titles" localSheetId="12">'43.10.10'!$9:$11</definedName>
    <definedName name="_xlnm.Print_Titles" localSheetId="13">'43.10.14'!$9:$11</definedName>
    <definedName name="_xlnm.Print_Titles" localSheetId="14">'43.10.33'!$9:$11</definedName>
    <definedName name="_xlnm.Print_Titles" localSheetId="15">A!$9:$11</definedName>
    <definedName name="_xlnm.Print_Titles" localSheetId="17">B!$9:$11</definedName>
    <definedName name="_xlnm.Print_Titles" localSheetId="16">'Tot. Chelt.'!$9:$11</definedName>
    <definedName name="_xlnm.Print_Titles" localSheetId="0">Venituri!$9:$11</definedName>
  </definedNames>
  <calcPr calcId="144525"/>
</workbook>
</file>

<file path=xl/calcChain.xml><?xml version="1.0" encoding="utf-8"?>
<calcChain xmlns="http://schemas.openxmlformats.org/spreadsheetml/2006/main">
  <c r="G17" i="151" l="1"/>
  <c r="G51" i="151" l="1"/>
  <c r="I61" i="151" l="1"/>
  <c r="G50" i="151"/>
  <c r="G270" i="151" l="1"/>
  <c r="G80" i="151"/>
  <c r="F73" i="151"/>
  <c r="F59" i="151"/>
  <c r="F50" i="151"/>
  <c r="G39" i="143"/>
  <c r="F17" i="151"/>
  <c r="J18" i="151"/>
  <c r="L46" i="151"/>
  <c r="K46" i="151"/>
  <c r="K40" i="151"/>
  <c r="K41" i="151"/>
  <c r="K42" i="151"/>
  <c r="K43" i="151"/>
  <c r="K44" i="151"/>
  <c r="K45" i="151"/>
  <c r="K39" i="151"/>
  <c r="J46" i="151"/>
  <c r="J40" i="151"/>
  <c r="J41" i="151"/>
  <c r="J42" i="151"/>
  <c r="J43" i="151"/>
  <c r="J44" i="151"/>
  <c r="J45" i="151"/>
  <c r="J39" i="151"/>
  <c r="I46" i="151"/>
  <c r="H46" i="151"/>
  <c r="G46" i="151"/>
  <c r="F46" i="151"/>
  <c r="F39" i="150"/>
  <c r="F39" i="144"/>
  <c r="L39" i="152"/>
  <c r="K39" i="152"/>
  <c r="J39" i="152"/>
  <c r="I39" i="152"/>
  <c r="H39" i="152"/>
  <c r="G39" i="152"/>
  <c r="F39" i="152"/>
  <c r="D46" i="152"/>
  <c r="L39" i="153"/>
  <c r="K39" i="153"/>
  <c r="J39" i="153"/>
  <c r="I39" i="153"/>
  <c r="H39" i="153"/>
  <c r="G39" i="153"/>
  <c r="F39" i="153"/>
  <c r="D46" i="153"/>
  <c r="L39" i="155"/>
  <c r="K39" i="155"/>
  <c r="J39" i="155"/>
  <c r="I39" i="155"/>
  <c r="H39" i="155"/>
  <c r="G39" i="155"/>
  <c r="F39" i="155"/>
  <c r="D46" i="155"/>
  <c r="L39" i="150"/>
  <c r="K39" i="150"/>
  <c r="J39" i="150"/>
  <c r="I39" i="150"/>
  <c r="H39" i="150"/>
  <c r="G39" i="150"/>
  <c r="D46" i="150"/>
  <c r="L39" i="149"/>
  <c r="K39" i="149"/>
  <c r="J39" i="149"/>
  <c r="I39" i="149"/>
  <c r="H39" i="149"/>
  <c r="G39" i="149"/>
  <c r="F39" i="149"/>
  <c r="D46" i="149"/>
  <c r="L39" i="148"/>
  <c r="K39" i="148"/>
  <c r="J39" i="148"/>
  <c r="I39" i="148"/>
  <c r="H39" i="148"/>
  <c r="G39" i="148"/>
  <c r="F39" i="148"/>
  <c r="D46" i="148"/>
  <c r="L39" i="140"/>
  <c r="K39" i="140"/>
  <c r="J39" i="140"/>
  <c r="I39" i="140"/>
  <c r="H39" i="140"/>
  <c r="G39" i="140"/>
  <c r="F39" i="140"/>
  <c r="D46" i="140"/>
  <c r="L39" i="147"/>
  <c r="K39" i="147"/>
  <c r="J39" i="147"/>
  <c r="I39" i="147"/>
  <c r="H39" i="147"/>
  <c r="G39" i="147"/>
  <c r="F39" i="147"/>
  <c r="D46" i="147"/>
  <c r="L39" i="146"/>
  <c r="K39" i="146"/>
  <c r="J39" i="146"/>
  <c r="I39" i="146"/>
  <c r="H39" i="146"/>
  <c r="G39" i="146"/>
  <c r="F39" i="146"/>
  <c r="D46" i="146"/>
  <c r="L39" i="154"/>
  <c r="K39" i="154"/>
  <c r="J39" i="154"/>
  <c r="I39" i="154"/>
  <c r="H39" i="154"/>
  <c r="G39" i="154"/>
  <c r="F39" i="154"/>
  <c r="D46" i="154"/>
  <c r="L39" i="141"/>
  <c r="K39" i="141"/>
  <c r="J39" i="141"/>
  <c r="I39" i="141"/>
  <c r="H39" i="141"/>
  <c r="G39" i="141"/>
  <c r="F39" i="141"/>
  <c r="D46" i="141"/>
  <c r="L39" i="142"/>
  <c r="K39" i="142"/>
  <c r="J39" i="142"/>
  <c r="I39" i="142"/>
  <c r="H39" i="142"/>
  <c r="G39" i="142"/>
  <c r="F39" i="142"/>
  <c r="D46" i="142"/>
  <c r="L39" i="143"/>
  <c r="K39" i="143"/>
  <c r="J39" i="143"/>
  <c r="I39" i="143"/>
  <c r="H39" i="143"/>
  <c r="F39" i="143"/>
  <c r="L39" i="144"/>
  <c r="K39" i="144"/>
  <c r="J39" i="144"/>
  <c r="I39" i="144"/>
  <c r="H39" i="144"/>
  <c r="G39" i="144"/>
  <c r="D46" i="143"/>
  <c r="D46" i="144"/>
  <c r="L39" i="145"/>
  <c r="K39" i="145"/>
  <c r="J39" i="145"/>
  <c r="I39" i="145"/>
  <c r="H39" i="145"/>
  <c r="G39" i="145"/>
  <c r="F39" i="145"/>
  <c r="D46" i="145"/>
  <c r="L39" i="121"/>
  <c r="K39" i="121"/>
  <c r="J39" i="121"/>
  <c r="I39" i="121"/>
  <c r="H39" i="121"/>
  <c r="G39" i="121"/>
  <c r="F39" i="121"/>
  <c r="D46" i="121"/>
  <c r="L151" i="152"/>
  <c r="K151" i="152"/>
  <c r="J151" i="152"/>
  <c r="I151" i="152"/>
  <c r="H151" i="152"/>
  <c r="G151" i="152"/>
  <c r="F151" i="152"/>
  <c r="D151" i="152" s="1"/>
  <c r="D164" i="152"/>
  <c r="L164" i="151"/>
  <c r="K164" i="151"/>
  <c r="J164" i="151"/>
  <c r="I164" i="151"/>
  <c r="H164" i="151"/>
  <c r="G164" i="151"/>
  <c r="F164" i="151"/>
  <c r="L151" i="153"/>
  <c r="K151" i="153"/>
  <c r="J151" i="153"/>
  <c r="I151" i="153"/>
  <c r="H151" i="153"/>
  <c r="G151" i="153"/>
  <c r="F151" i="153"/>
  <c r="D151" i="153" s="1"/>
  <c r="D164" i="153"/>
  <c r="L151" i="155"/>
  <c r="K151" i="155"/>
  <c r="J151" i="155"/>
  <c r="I151" i="155"/>
  <c r="H151" i="155"/>
  <c r="G151" i="155"/>
  <c r="F151" i="155"/>
  <c r="D151" i="155"/>
  <c r="D164" i="155"/>
  <c r="L151" i="150"/>
  <c r="K151" i="150"/>
  <c r="J151" i="150"/>
  <c r="I151" i="150"/>
  <c r="H151" i="150"/>
  <c r="G151" i="150"/>
  <c r="F151" i="150"/>
  <c r="D151" i="150" s="1"/>
  <c r="D164" i="150"/>
  <c r="L151" i="149"/>
  <c r="K151" i="149"/>
  <c r="J151" i="149"/>
  <c r="I151" i="149"/>
  <c r="H151" i="149"/>
  <c r="G151" i="149"/>
  <c r="F151" i="149"/>
  <c r="D151" i="149"/>
  <c r="D164" i="149"/>
  <c r="L151" i="148"/>
  <c r="K151" i="148"/>
  <c r="J151" i="148"/>
  <c r="I151" i="148"/>
  <c r="H151" i="148"/>
  <c r="G151" i="148"/>
  <c r="F151" i="148"/>
  <c r="D151" i="148"/>
  <c r="D164" i="148"/>
  <c r="L151" i="140"/>
  <c r="K151" i="140"/>
  <c r="J151" i="140"/>
  <c r="I151" i="140"/>
  <c r="H151" i="140"/>
  <c r="G151" i="140"/>
  <c r="F151" i="140"/>
  <c r="D164" i="140"/>
  <c r="L151" i="147"/>
  <c r="K151" i="147"/>
  <c r="J151" i="147"/>
  <c r="I151" i="147"/>
  <c r="H151" i="147"/>
  <c r="G151" i="147"/>
  <c r="F151" i="147"/>
  <c r="D164" i="147"/>
  <c r="L151" i="146"/>
  <c r="K151" i="146"/>
  <c r="J151" i="146"/>
  <c r="I151" i="146"/>
  <c r="H151" i="146"/>
  <c r="G151" i="146"/>
  <c r="F151" i="146"/>
  <c r="D164" i="146"/>
  <c r="L151" i="154"/>
  <c r="K151" i="154"/>
  <c r="J151" i="154"/>
  <c r="I151" i="154"/>
  <c r="H151" i="154"/>
  <c r="G151" i="154"/>
  <c r="F151" i="154"/>
  <c r="D151" i="154"/>
  <c r="D164" i="154"/>
  <c r="L151" i="141"/>
  <c r="K151" i="141"/>
  <c r="J151" i="141"/>
  <c r="I151" i="141"/>
  <c r="H151" i="141"/>
  <c r="G151" i="141"/>
  <c r="F151" i="141"/>
  <c r="D151" i="141"/>
  <c r="L151" i="142"/>
  <c r="K151" i="142"/>
  <c r="J151" i="142"/>
  <c r="I151" i="142"/>
  <c r="H151" i="142"/>
  <c r="G151" i="142"/>
  <c r="F151" i="142"/>
  <c r="D151" i="142" s="1"/>
  <c r="J14" i="143"/>
  <c r="I151" i="143"/>
  <c r="H151" i="143"/>
  <c r="G151" i="143"/>
  <c r="F151" i="143"/>
  <c r="L151" i="144"/>
  <c r="K151" i="144"/>
  <c r="J151" i="144"/>
  <c r="I151" i="144"/>
  <c r="H151" i="144"/>
  <c r="G151" i="144"/>
  <c r="F151" i="144"/>
  <c r="L151" i="145"/>
  <c r="K151" i="145"/>
  <c r="J151" i="145"/>
  <c r="I151" i="145"/>
  <c r="H151" i="145"/>
  <c r="G151" i="145"/>
  <c r="F151" i="145"/>
  <c r="D151" i="145"/>
  <c r="D164" i="141"/>
  <c r="D164" i="142"/>
  <c r="D164" i="143"/>
  <c r="D164" i="144"/>
  <c r="D164" i="121"/>
  <c r="D164" i="145"/>
  <c r="L151" i="121"/>
  <c r="K151" i="121"/>
  <c r="J151" i="121"/>
  <c r="I151" i="121"/>
  <c r="I151" i="151" s="1"/>
  <c r="H151" i="121"/>
  <c r="G151" i="121"/>
  <c r="F151" i="121"/>
  <c r="L32" i="152"/>
  <c r="K32" i="152"/>
  <c r="J32" i="152"/>
  <c r="I32" i="152"/>
  <c r="H32" i="152"/>
  <c r="G32" i="152"/>
  <c r="F32" i="152"/>
  <c r="I33" i="151"/>
  <c r="I34" i="151"/>
  <c r="I35" i="151"/>
  <c r="I36" i="151"/>
  <c r="I37" i="151"/>
  <c r="I38" i="151"/>
  <c r="I32" i="151"/>
  <c r="F33" i="151"/>
  <c r="F34" i="151"/>
  <c r="F35" i="151"/>
  <c r="F36" i="151"/>
  <c r="F37" i="151"/>
  <c r="F32" i="151" s="1"/>
  <c r="F38" i="151"/>
  <c r="G33" i="151"/>
  <c r="G34" i="151"/>
  <c r="G35" i="151"/>
  <c r="G36" i="151"/>
  <c r="G37" i="151"/>
  <c r="G38" i="151"/>
  <c r="H33" i="151"/>
  <c r="H34" i="151"/>
  <c r="H35" i="151"/>
  <c r="H36" i="151"/>
  <c r="H37" i="151"/>
  <c r="H38" i="151"/>
  <c r="H32" i="151"/>
  <c r="L32" i="153"/>
  <c r="K32" i="153"/>
  <c r="J32" i="153"/>
  <c r="I32" i="153"/>
  <c r="H32" i="153"/>
  <c r="G32" i="153"/>
  <c r="F32" i="153"/>
  <c r="L32" i="155"/>
  <c r="K32" i="155"/>
  <c r="J32" i="155"/>
  <c r="I32" i="155"/>
  <c r="H32" i="155"/>
  <c r="G32" i="155"/>
  <c r="F32" i="155"/>
  <c r="L32" i="150"/>
  <c r="K32" i="150"/>
  <c r="J32" i="150"/>
  <c r="I32" i="150"/>
  <c r="H32" i="150"/>
  <c r="G32" i="150"/>
  <c r="F32" i="150"/>
  <c r="L32" i="149"/>
  <c r="K32" i="149"/>
  <c r="J32" i="149"/>
  <c r="I32" i="149"/>
  <c r="H32" i="149"/>
  <c r="G32" i="149"/>
  <c r="F32" i="149"/>
  <c r="L32" i="148"/>
  <c r="K32" i="148"/>
  <c r="J32" i="148"/>
  <c r="I32" i="148"/>
  <c r="H32" i="148"/>
  <c r="G32" i="148"/>
  <c r="F32" i="148"/>
  <c r="L32" i="140"/>
  <c r="K32" i="140"/>
  <c r="J32" i="140"/>
  <c r="I32" i="140"/>
  <c r="H32" i="140"/>
  <c r="G32" i="140"/>
  <c r="F32" i="140"/>
  <c r="L32" i="147"/>
  <c r="K32" i="147"/>
  <c r="J32" i="147"/>
  <c r="I32" i="147"/>
  <c r="H32" i="147"/>
  <c r="G32" i="147"/>
  <c r="F32" i="147"/>
  <c r="L32" i="146"/>
  <c r="K32" i="146"/>
  <c r="J32" i="146"/>
  <c r="I32" i="146"/>
  <c r="H32" i="146"/>
  <c r="G32" i="146"/>
  <c r="F32" i="146"/>
  <c r="L32" i="154"/>
  <c r="K32" i="154"/>
  <c r="J32" i="154"/>
  <c r="I32" i="154"/>
  <c r="H32" i="154"/>
  <c r="G32" i="154"/>
  <c r="F32" i="154"/>
  <c r="L32" i="141"/>
  <c r="K32" i="141"/>
  <c r="J32" i="141"/>
  <c r="I32" i="141"/>
  <c r="H32" i="141"/>
  <c r="G32" i="141"/>
  <c r="F32" i="141"/>
  <c r="L32" i="142"/>
  <c r="K32" i="142"/>
  <c r="J32" i="142"/>
  <c r="I32" i="142"/>
  <c r="H32" i="142"/>
  <c r="G32" i="142"/>
  <c r="F32" i="142"/>
  <c r="D32" i="142" s="1"/>
  <c r="L32" i="143"/>
  <c r="K32" i="143"/>
  <c r="J32" i="143"/>
  <c r="I32" i="143"/>
  <c r="H32" i="143"/>
  <c r="G32" i="143"/>
  <c r="F32" i="143"/>
  <c r="D32" i="143" s="1"/>
  <c r="L32" i="144"/>
  <c r="K32" i="144"/>
  <c r="J32" i="144"/>
  <c r="I32" i="144"/>
  <c r="H32" i="144"/>
  <c r="G32" i="144"/>
  <c r="F32" i="144"/>
  <c r="L32" i="145"/>
  <c r="K32" i="145"/>
  <c r="J32" i="145"/>
  <c r="I32" i="145"/>
  <c r="H32" i="145"/>
  <c r="G32" i="145"/>
  <c r="F32" i="145"/>
  <c r="L32" i="121"/>
  <c r="K32" i="121"/>
  <c r="J32" i="121"/>
  <c r="I32" i="121"/>
  <c r="H32" i="121"/>
  <c r="G32" i="121"/>
  <c r="F32" i="121"/>
  <c r="I17" i="151"/>
  <c r="I21" i="151"/>
  <c r="I25" i="151"/>
  <c r="I31" i="151"/>
  <c r="F31" i="151"/>
  <c r="G31" i="151"/>
  <c r="H31" i="151"/>
  <c r="I20" i="151"/>
  <c r="I40" i="151"/>
  <c r="I41" i="151"/>
  <c r="I42" i="151"/>
  <c r="I43" i="151"/>
  <c r="F43" i="151"/>
  <c r="G43" i="151"/>
  <c r="H43" i="151"/>
  <c r="D43" i="151"/>
  <c r="I45" i="151"/>
  <c r="I75" i="151"/>
  <c r="I64" i="151"/>
  <c r="I72" i="144"/>
  <c r="H17" i="151"/>
  <c r="H21" i="151"/>
  <c r="H25" i="151"/>
  <c r="H20" i="151"/>
  <c r="H40" i="151"/>
  <c r="H41" i="151"/>
  <c r="H42" i="151"/>
  <c r="H44" i="151"/>
  <c r="H45" i="151"/>
  <c r="H75" i="151"/>
  <c r="F75" i="151"/>
  <c r="G75" i="151"/>
  <c r="H64" i="151"/>
  <c r="H66" i="151"/>
  <c r="H58" i="151"/>
  <c r="H51" i="151"/>
  <c r="H57" i="151"/>
  <c r="H95" i="151"/>
  <c r="H96" i="151"/>
  <c r="F96" i="151"/>
  <c r="G96" i="151"/>
  <c r="I96" i="151"/>
  <c r="D96" i="151"/>
  <c r="H97" i="151"/>
  <c r="H98" i="151"/>
  <c r="H99" i="151"/>
  <c r="H100" i="151"/>
  <c r="H101" i="151"/>
  <c r="H102" i="151"/>
  <c r="H94" i="151"/>
  <c r="H77" i="151"/>
  <c r="H79" i="151"/>
  <c r="H72" i="144"/>
  <c r="H71" i="151"/>
  <c r="F21" i="151"/>
  <c r="F40" i="151"/>
  <c r="F41" i="151"/>
  <c r="F42" i="151"/>
  <c r="F44" i="151"/>
  <c r="F45" i="151"/>
  <c r="F72" i="143"/>
  <c r="F71" i="151"/>
  <c r="F70" i="151"/>
  <c r="G61" i="151"/>
  <c r="G60" i="151" s="1"/>
  <c r="G98" i="151"/>
  <c r="G95" i="151"/>
  <c r="G64" i="151"/>
  <c r="G21" i="151"/>
  <c r="G25" i="151"/>
  <c r="G40" i="151"/>
  <c r="G41" i="151"/>
  <c r="G42" i="151"/>
  <c r="G45" i="151"/>
  <c r="I168" i="132"/>
  <c r="I189" i="132"/>
  <c r="I187" i="132"/>
  <c r="H189" i="132"/>
  <c r="H168" i="132"/>
  <c r="G189" i="132"/>
  <c r="G168" i="132"/>
  <c r="L32" i="132"/>
  <c r="K32" i="132"/>
  <c r="J32" i="132"/>
  <c r="I32" i="132"/>
  <c r="I53" i="132"/>
  <c r="I51" i="132"/>
  <c r="H32" i="132"/>
  <c r="H53" i="132"/>
  <c r="G32" i="132"/>
  <c r="G53" i="132"/>
  <c r="E91" i="132"/>
  <c r="E208" i="132"/>
  <c r="L284" i="151"/>
  <c r="K284" i="151"/>
  <c r="J284" i="151"/>
  <c r="I284" i="151"/>
  <c r="H284" i="151"/>
  <c r="G284" i="151"/>
  <c r="F284" i="151"/>
  <c r="L282" i="151"/>
  <c r="K282" i="151"/>
  <c r="J282" i="151"/>
  <c r="I282" i="151"/>
  <c r="H282" i="151"/>
  <c r="G282" i="151"/>
  <c r="F282" i="151"/>
  <c r="L281" i="151"/>
  <c r="K281" i="151"/>
  <c r="J281" i="151"/>
  <c r="I281" i="151"/>
  <c r="H281" i="151"/>
  <c r="G281" i="151"/>
  <c r="F281" i="151"/>
  <c r="L280" i="151"/>
  <c r="K280" i="151"/>
  <c r="J280" i="151"/>
  <c r="I280" i="151"/>
  <c r="H280" i="151"/>
  <c r="G280" i="151"/>
  <c r="F280" i="151"/>
  <c r="L277" i="151"/>
  <c r="K277" i="151"/>
  <c r="J277" i="151"/>
  <c r="I277" i="151"/>
  <c r="H277" i="151"/>
  <c r="G277" i="151"/>
  <c r="F277" i="151"/>
  <c r="L276" i="151"/>
  <c r="K276" i="151"/>
  <c r="J276" i="151"/>
  <c r="I276" i="151"/>
  <c r="H276" i="151"/>
  <c r="G276" i="151"/>
  <c r="F276" i="151"/>
  <c r="L275" i="151"/>
  <c r="K275" i="151"/>
  <c r="J275" i="151"/>
  <c r="I275" i="151"/>
  <c r="H275" i="151"/>
  <c r="G275" i="151"/>
  <c r="F275" i="151"/>
  <c r="L274" i="151"/>
  <c r="K274" i="151"/>
  <c r="J274" i="151"/>
  <c r="I274" i="151"/>
  <c r="F274" i="151"/>
  <c r="G274" i="151"/>
  <c r="H274" i="151"/>
  <c r="D274" i="151"/>
  <c r="L273" i="151"/>
  <c r="K273" i="151"/>
  <c r="J273" i="151"/>
  <c r="I273" i="151"/>
  <c r="H273" i="151"/>
  <c r="G273" i="151"/>
  <c r="F273" i="151"/>
  <c r="L272" i="151"/>
  <c r="K272" i="151"/>
  <c r="J272" i="151"/>
  <c r="I272" i="151"/>
  <c r="H272" i="151"/>
  <c r="G272" i="151"/>
  <c r="F272" i="151"/>
  <c r="L271" i="151"/>
  <c r="K271" i="151"/>
  <c r="J271" i="151"/>
  <c r="I271" i="151"/>
  <c r="H271" i="151"/>
  <c r="G271" i="151"/>
  <c r="F271" i="151"/>
  <c r="L270" i="151"/>
  <c r="K270" i="151"/>
  <c r="J270" i="151"/>
  <c r="I270" i="151"/>
  <c r="H270" i="151"/>
  <c r="F270" i="151"/>
  <c r="L269" i="151"/>
  <c r="K269" i="151"/>
  <c r="J269" i="151"/>
  <c r="I269" i="151"/>
  <c r="F269" i="151"/>
  <c r="G269" i="151"/>
  <c r="H269" i="151"/>
  <c r="I266" i="151"/>
  <c r="I267" i="151"/>
  <c r="I268" i="151"/>
  <c r="L268" i="151"/>
  <c r="L266" i="151"/>
  <c r="L267" i="151"/>
  <c r="L265" i="151" s="1"/>
  <c r="L264" i="151" s="1"/>
  <c r="L263" i="151" s="1"/>
  <c r="K268" i="151"/>
  <c r="J268" i="151"/>
  <c r="H268" i="151"/>
  <c r="H266" i="151"/>
  <c r="H267" i="151"/>
  <c r="G268" i="151"/>
  <c r="F268" i="151"/>
  <c r="K267" i="151"/>
  <c r="J267" i="151"/>
  <c r="G267" i="151"/>
  <c r="F267" i="151"/>
  <c r="K266" i="151"/>
  <c r="J266" i="151"/>
  <c r="J265" i="151" s="1"/>
  <c r="J264" i="151" s="1"/>
  <c r="J263" i="151" s="1"/>
  <c r="G266" i="151"/>
  <c r="F266" i="151"/>
  <c r="L262" i="151"/>
  <c r="K262" i="151"/>
  <c r="J262" i="151"/>
  <c r="I262" i="151"/>
  <c r="F262" i="151"/>
  <c r="G262" i="151"/>
  <c r="H262" i="151"/>
  <c r="D262" i="151"/>
  <c r="L261" i="151"/>
  <c r="K261" i="151"/>
  <c r="J261" i="151"/>
  <c r="I261" i="151"/>
  <c r="H261" i="151"/>
  <c r="G261" i="151"/>
  <c r="F261" i="151"/>
  <c r="L260" i="151"/>
  <c r="K260" i="151"/>
  <c r="J260" i="151"/>
  <c r="I260" i="151"/>
  <c r="H260" i="151"/>
  <c r="G260" i="151"/>
  <c r="F260" i="151"/>
  <c r="D260" i="151" s="1"/>
  <c r="L259" i="151"/>
  <c r="K259" i="151"/>
  <c r="J259" i="151"/>
  <c r="I259" i="151"/>
  <c r="H259" i="151"/>
  <c r="G259" i="151"/>
  <c r="F259" i="151"/>
  <c r="D259" i="151" s="1"/>
  <c r="L258" i="151"/>
  <c r="K258" i="151"/>
  <c r="J258" i="151"/>
  <c r="I258" i="151"/>
  <c r="F258" i="151"/>
  <c r="D258" i="151" s="1"/>
  <c r="G258" i="151"/>
  <c r="H258" i="151"/>
  <c r="L257" i="151"/>
  <c r="K257" i="151"/>
  <c r="J257" i="151"/>
  <c r="I257" i="151"/>
  <c r="H257" i="151"/>
  <c r="G257" i="151"/>
  <c r="F257" i="151"/>
  <c r="L256" i="151"/>
  <c r="K256" i="151"/>
  <c r="J256" i="151"/>
  <c r="I256" i="151"/>
  <c r="H256" i="151"/>
  <c r="G256" i="151"/>
  <c r="F256" i="151"/>
  <c r="L255" i="151"/>
  <c r="K255" i="151"/>
  <c r="J255" i="151"/>
  <c r="I255" i="151"/>
  <c r="H255" i="151"/>
  <c r="G255" i="151"/>
  <c r="F255" i="151"/>
  <c r="D255" i="151" s="1"/>
  <c r="L254" i="151"/>
  <c r="K254" i="151"/>
  <c r="J254" i="151"/>
  <c r="I254" i="151"/>
  <c r="F254" i="151"/>
  <c r="D254" i="151" s="1"/>
  <c r="G254" i="151"/>
  <c r="H254" i="151"/>
  <c r="L253" i="151"/>
  <c r="K253" i="151"/>
  <c r="J253" i="151"/>
  <c r="I253" i="151"/>
  <c r="H253" i="151"/>
  <c r="F253" i="151"/>
  <c r="G253" i="151"/>
  <c r="D253" i="151" s="1"/>
  <c r="L252" i="151"/>
  <c r="K252" i="151"/>
  <c r="J252" i="151"/>
  <c r="I252" i="151"/>
  <c r="H252" i="151"/>
  <c r="G252" i="151"/>
  <c r="F252" i="151"/>
  <c r="L251" i="151"/>
  <c r="K251" i="151"/>
  <c r="J251" i="151"/>
  <c r="I251" i="151"/>
  <c r="H251" i="151"/>
  <c r="G251" i="151"/>
  <c r="F251" i="151"/>
  <c r="L250" i="151"/>
  <c r="K250" i="151"/>
  <c r="J250" i="151"/>
  <c r="I250" i="151"/>
  <c r="F250" i="151"/>
  <c r="D250" i="151" s="1"/>
  <c r="G250" i="151"/>
  <c r="H250" i="151"/>
  <c r="L249" i="151"/>
  <c r="K249" i="151"/>
  <c r="J249" i="151"/>
  <c r="I249" i="151"/>
  <c r="H249" i="151"/>
  <c r="F249" i="151"/>
  <c r="G249" i="151"/>
  <c r="D249" i="151" s="1"/>
  <c r="L248" i="151"/>
  <c r="K248" i="151"/>
  <c r="J248" i="151"/>
  <c r="I248" i="151"/>
  <c r="H248" i="151"/>
  <c r="G248" i="151"/>
  <c r="F248" i="151"/>
  <c r="D248" i="151" s="1"/>
  <c r="L247" i="151"/>
  <c r="K247" i="151"/>
  <c r="J247" i="151"/>
  <c r="I247" i="151"/>
  <c r="H247" i="151"/>
  <c r="G247" i="151"/>
  <c r="F247" i="151"/>
  <c r="L246" i="151"/>
  <c r="K246" i="151"/>
  <c r="J246" i="151"/>
  <c r="I246" i="151"/>
  <c r="F246" i="151"/>
  <c r="G246" i="151"/>
  <c r="H246" i="151"/>
  <c r="D246" i="151"/>
  <c r="L245" i="151"/>
  <c r="K245" i="151"/>
  <c r="J245" i="151"/>
  <c r="I245" i="151"/>
  <c r="H245" i="151"/>
  <c r="G245" i="151"/>
  <c r="F245" i="151"/>
  <c r="L244" i="151"/>
  <c r="K244" i="151"/>
  <c r="J244" i="151"/>
  <c r="I244" i="151"/>
  <c r="H244" i="151"/>
  <c r="G244" i="151"/>
  <c r="F244" i="151"/>
  <c r="D244" i="151" s="1"/>
  <c r="L243" i="151"/>
  <c r="K243" i="151"/>
  <c r="J243" i="151"/>
  <c r="I243" i="151"/>
  <c r="H243" i="151"/>
  <c r="G243" i="151"/>
  <c r="F243" i="151"/>
  <c r="D243" i="151" s="1"/>
  <c r="L242" i="151"/>
  <c r="K242" i="151"/>
  <c r="J242" i="151"/>
  <c r="I242" i="151"/>
  <c r="F242" i="151"/>
  <c r="D242" i="151" s="1"/>
  <c r="G242" i="151"/>
  <c r="H242" i="151"/>
  <c r="L241" i="151"/>
  <c r="K241" i="151"/>
  <c r="J241" i="151"/>
  <c r="I241" i="151"/>
  <c r="H241" i="151"/>
  <c r="G241" i="151"/>
  <c r="F241" i="151"/>
  <c r="L240" i="151"/>
  <c r="K240" i="151"/>
  <c r="J240" i="151"/>
  <c r="I240" i="151"/>
  <c r="H240" i="151"/>
  <c r="G240" i="151"/>
  <c r="F240" i="151"/>
  <c r="L239" i="151"/>
  <c r="K239" i="151"/>
  <c r="J239" i="151"/>
  <c r="I239" i="151"/>
  <c r="H239" i="151"/>
  <c r="G239" i="151"/>
  <c r="F239" i="151"/>
  <c r="D239" i="151" s="1"/>
  <c r="L238" i="151"/>
  <c r="K238" i="151"/>
  <c r="J238" i="151"/>
  <c r="I238" i="151"/>
  <c r="F238" i="151"/>
  <c r="D238" i="151" s="1"/>
  <c r="G238" i="151"/>
  <c r="H238" i="151"/>
  <c r="L237" i="151"/>
  <c r="K237" i="151"/>
  <c r="J237" i="151"/>
  <c r="I237" i="151"/>
  <c r="H237" i="151"/>
  <c r="F237" i="151"/>
  <c r="G237" i="151"/>
  <c r="D237" i="151" s="1"/>
  <c r="L236" i="151"/>
  <c r="K236" i="151"/>
  <c r="J236" i="151"/>
  <c r="I236" i="151"/>
  <c r="H236" i="151"/>
  <c r="G236" i="151"/>
  <c r="F236" i="151"/>
  <c r="L235" i="151"/>
  <c r="K235" i="151"/>
  <c r="J235" i="151"/>
  <c r="I235" i="151"/>
  <c r="H235" i="151"/>
  <c r="G235" i="151"/>
  <c r="F235" i="151"/>
  <c r="L234" i="151"/>
  <c r="K234" i="151"/>
  <c r="J234" i="151"/>
  <c r="I234" i="151"/>
  <c r="F234" i="151"/>
  <c r="D234" i="151" s="1"/>
  <c r="G234" i="151"/>
  <c r="H234" i="151"/>
  <c r="L233" i="151"/>
  <c r="K233" i="151"/>
  <c r="J233" i="151"/>
  <c r="I233" i="151"/>
  <c r="H233" i="151"/>
  <c r="F233" i="151"/>
  <c r="G233" i="151"/>
  <c r="D233" i="151" s="1"/>
  <c r="L232" i="151"/>
  <c r="K232" i="151"/>
  <c r="J232" i="151"/>
  <c r="I232" i="151"/>
  <c r="H232" i="151"/>
  <c r="G232" i="151"/>
  <c r="F232" i="151"/>
  <c r="D232" i="151" s="1"/>
  <c r="L231" i="151"/>
  <c r="K231" i="151"/>
  <c r="J231" i="151"/>
  <c r="I231" i="151"/>
  <c r="H231" i="151"/>
  <c r="G231" i="151"/>
  <c r="F231" i="151"/>
  <c r="L230" i="151"/>
  <c r="K230" i="151"/>
  <c r="J230" i="151"/>
  <c r="I230" i="151"/>
  <c r="F230" i="151"/>
  <c r="G230" i="151"/>
  <c r="H230" i="151"/>
  <c r="D230" i="151"/>
  <c r="L229" i="151"/>
  <c r="K229" i="151"/>
  <c r="J229" i="151"/>
  <c r="I229" i="151"/>
  <c r="H229" i="151"/>
  <c r="G229" i="151"/>
  <c r="F229" i="151"/>
  <c r="L228" i="151"/>
  <c r="K228" i="151"/>
  <c r="J228" i="151"/>
  <c r="I228" i="151"/>
  <c r="H228" i="151"/>
  <c r="G228" i="151"/>
  <c r="F228" i="151"/>
  <c r="D228" i="151" s="1"/>
  <c r="L227" i="151"/>
  <c r="K227" i="151"/>
  <c r="J227" i="151"/>
  <c r="I227" i="151"/>
  <c r="H227" i="151"/>
  <c r="G227" i="151"/>
  <c r="F227" i="151"/>
  <c r="D227" i="151" s="1"/>
  <c r="L226" i="151"/>
  <c r="K226" i="151"/>
  <c r="J226" i="151"/>
  <c r="I226" i="151"/>
  <c r="F226" i="151"/>
  <c r="D226" i="151" s="1"/>
  <c r="G226" i="151"/>
  <c r="H226" i="151"/>
  <c r="L225" i="151"/>
  <c r="K225" i="151"/>
  <c r="J225" i="151"/>
  <c r="I225" i="151"/>
  <c r="H225" i="151"/>
  <c r="G225" i="151"/>
  <c r="F225" i="151"/>
  <c r="L224" i="151"/>
  <c r="K224" i="151"/>
  <c r="J224" i="151"/>
  <c r="I224" i="151"/>
  <c r="H224" i="151"/>
  <c r="G224" i="151"/>
  <c r="F224" i="151"/>
  <c r="D224" i="151"/>
  <c r="L223" i="151"/>
  <c r="K223" i="151"/>
  <c r="J223" i="151"/>
  <c r="I223" i="151"/>
  <c r="H223" i="151"/>
  <c r="G223" i="151"/>
  <c r="F223" i="151"/>
  <c r="D223" i="151"/>
  <c r="L222" i="151"/>
  <c r="K222" i="151"/>
  <c r="J222" i="151"/>
  <c r="I222" i="151"/>
  <c r="F222" i="151"/>
  <c r="G222" i="151"/>
  <c r="H222" i="151"/>
  <c r="D222" i="151"/>
  <c r="L221" i="151"/>
  <c r="K221" i="151"/>
  <c r="J221" i="151"/>
  <c r="I221" i="151"/>
  <c r="H221" i="151"/>
  <c r="F221" i="151"/>
  <c r="G221" i="151"/>
  <c r="D221" i="151"/>
  <c r="L220" i="151"/>
  <c r="K220" i="151"/>
  <c r="J220" i="151"/>
  <c r="I220" i="151"/>
  <c r="H220" i="151"/>
  <c r="G220" i="151"/>
  <c r="F220" i="151"/>
  <c r="L219" i="151"/>
  <c r="K219" i="151"/>
  <c r="J219" i="151"/>
  <c r="I219" i="151"/>
  <c r="H219" i="151"/>
  <c r="G219" i="151"/>
  <c r="F219" i="151"/>
  <c r="L218" i="151"/>
  <c r="K218" i="151"/>
  <c r="J218" i="151"/>
  <c r="I218" i="151"/>
  <c r="F218" i="151"/>
  <c r="G218" i="151"/>
  <c r="H218" i="151"/>
  <c r="D218" i="151"/>
  <c r="L217" i="151"/>
  <c r="K217" i="151"/>
  <c r="J217" i="151"/>
  <c r="I217" i="151"/>
  <c r="H217" i="151"/>
  <c r="F217" i="151"/>
  <c r="G217" i="151"/>
  <c r="D217" i="151"/>
  <c r="L216" i="151"/>
  <c r="K216" i="151"/>
  <c r="J216" i="151"/>
  <c r="I216" i="151"/>
  <c r="H216" i="151"/>
  <c r="G216" i="151"/>
  <c r="F216" i="151"/>
  <c r="D216" i="151"/>
  <c r="L215" i="151"/>
  <c r="K215" i="151"/>
  <c r="J215" i="151"/>
  <c r="I215" i="151"/>
  <c r="H215" i="151"/>
  <c r="G215" i="151"/>
  <c r="F215" i="151"/>
  <c r="L214" i="151"/>
  <c r="K214" i="151"/>
  <c r="J214" i="151"/>
  <c r="I214" i="151"/>
  <c r="F214" i="151"/>
  <c r="D214" i="151" s="1"/>
  <c r="G214" i="151"/>
  <c r="H214" i="151"/>
  <c r="L213" i="151"/>
  <c r="K213" i="151"/>
  <c r="J213" i="151"/>
  <c r="I213" i="151"/>
  <c r="H213" i="151"/>
  <c r="F213" i="151"/>
  <c r="G213" i="151"/>
  <c r="D213" i="151" s="1"/>
  <c r="L212" i="151"/>
  <c r="K212" i="151"/>
  <c r="J212" i="151"/>
  <c r="I212" i="151"/>
  <c r="H212" i="151"/>
  <c r="G212" i="151"/>
  <c r="F212" i="151"/>
  <c r="D212" i="151" s="1"/>
  <c r="L211" i="151"/>
  <c r="K211" i="151"/>
  <c r="J211" i="151"/>
  <c r="I211" i="151"/>
  <c r="H211" i="151"/>
  <c r="G211" i="151"/>
  <c r="F211" i="151"/>
  <c r="D211" i="151" s="1"/>
  <c r="L210" i="151"/>
  <c r="K210" i="151"/>
  <c r="J210" i="151"/>
  <c r="I210" i="151"/>
  <c r="F210" i="151"/>
  <c r="D210" i="151" s="1"/>
  <c r="G210" i="151"/>
  <c r="H210" i="151"/>
  <c r="L209" i="151"/>
  <c r="K209" i="151"/>
  <c r="J209" i="151"/>
  <c r="I209" i="151"/>
  <c r="H209" i="151"/>
  <c r="G209" i="151"/>
  <c r="F209" i="151"/>
  <c r="L208" i="151"/>
  <c r="K208" i="151"/>
  <c r="J208" i="151"/>
  <c r="I208" i="151"/>
  <c r="H208" i="151"/>
  <c r="G208" i="151"/>
  <c r="F208" i="151"/>
  <c r="L207" i="151"/>
  <c r="K207" i="151"/>
  <c r="J207" i="151"/>
  <c r="I207" i="151"/>
  <c r="H207" i="151"/>
  <c r="G207" i="151"/>
  <c r="F207" i="151"/>
  <c r="D207" i="151" s="1"/>
  <c r="L206" i="151"/>
  <c r="K206" i="151"/>
  <c r="J206" i="151"/>
  <c r="I206" i="151"/>
  <c r="F206" i="151"/>
  <c r="D206" i="151" s="1"/>
  <c r="G206" i="151"/>
  <c r="H206" i="151"/>
  <c r="L205" i="151"/>
  <c r="K205" i="151"/>
  <c r="J205" i="151"/>
  <c r="I205" i="151"/>
  <c r="H205" i="151"/>
  <c r="F205" i="151"/>
  <c r="G205" i="151"/>
  <c r="D205" i="151" s="1"/>
  <c r="L204" i="151"/>
  <c r="K204" i="151"/>
  <c r="J204" i="151"/>
  <c r="I204" i="151"/>
  <c r="H204" i="151"/>
  <c r="G204" i="151"/>
  <c r="F204" i="151"/>
  <c r="D204" i="151" s="1"/>
  <c r="L203" i="151"/>
  <c r="K203" i="151"/>
  <c r="J203" i="151"/>
  <c r="I203" i="151"/>
  <c r="H203" i="151"/>
  <c r="G203" i="151"/>
  <c r="F203" i="151"/>
  <c r="L202" i="151"/>
  <c r="K202" i="151"/>
  <c r="J202" i="151"/>
  <c r="I202" i="151"/>
  <c r="F202" i="151"/>
  <c r="G202" i="151"/>
  <c r="H202" i="151"/>
  <c r="D202" i="151"/>
  <c r="L201" i="151"/>
  <c r="K201" i="151"/>
  <c r="J201" i="151"/>
  <c r="I201" i="151"/>
  <c r="H201" i="151"/>
  <c r="F201" i="151"/>
  <c r="G201" i="151"/>
  <c r="D201" i="151"/>
  <c r="L200" i="151"/>
  <c r="K200" i="151"/>
  <c r="J200" i="151"/>
  <c r="I200" i="151"/>
  <c r="H200" i="151"/>
  <c r="G200" i="151"/>
  <c r="F200" i="151"/>
  <c r="D200" i="151"/>
  <c r="L199" i="151"/>
  <c r="K199" i="151"/>
  <c r="J199" i="151"/>
  <c r="I199" i="151"/>
  <c r="H199" i="151"/>
  <c r="G199" i="151"/>
  <c r="F199" i="151"/>
  <c r="D199" i="151"/>
  <c r="L198" i="151"/>
  <c r="K198" i="151"/>
  <c r="J198" i="151"/>
  <c r="I198" i="151"/>
  <c r="F198" i="151"/>
  <c r="G198" i="151"/>
  <c r="H198" i="151"/>
  <c r="D198" i="151"/>
  <c r="L197" i="151"/>
  <c r="K197" i="151"/>
  <c r="J197" i="151"/>
  <c r="I197" i="151"/>
  <c r="H197" i="151"/>
  <c r="F197" i="151"/>
  <c r="G197" i="151"/>
  <c r="D197" i="151"/>
  <c r="L196" i="151"/>
  <c r="K196" i="151"/>
  <c r="J196" i="151"/>
  <c r="I196" i="151"/>
  <c r="H196" i="151"/>
  <c r="G196" i="151"/>
  <c r="F196" i="151"/>
  <c r="D196" i="151"/>
  <c r="L195" i="151"/>
  <c r="K195" i="151"/>
  <c r="J195" i="151"/>
  <c r="I195" i="151"/>
  <c r="H195" i="151"/>
  <c r="G195" i="151"/>
  <c r="F195" i="151"/>
  <c r="L194" i="151"/>
  <c r="K194" i="151"/>
  <c r="J194" i="151"/>
  <c r="I194" i="151"/>
  <c r="F194" i="151"/>
  <c r="D194" i="151" s="1"/>
  <c r="G194" i="151"/>
  <c r="H194" i="151"/>
  <c r="L193" i="151"/>
  <c r="K193" i="151"/>
  <c r="J193" i="151"/>
  <c r="I193" i="151"/>
  <c r="H193" i="151"/>
  <c r="F193" i="151"/>
  <c r="G193" i="151"/>
  <c r="D193" i="151" s="1"/>
  <c r="L192" i="151"/>
  <c r="K192" i="151"/>
  <c r="J192" i="151"/>
  <c r="I192" i="151"/>
  <c r="H192" i="151"/>
  <c r="G192" i="151"/>
  <c r="F192" i="151"/>
  <c r="L191" i="151"/>
  <c r="K191" i="151"/>
  <c r="J191" i="151"/>
  <c r="I191" i="151"/>
  <c r="H191" i="151"/>
  <c r="G191" i="151"/>
  <c r="F191" i="151"/>
  <c r="D191" i="151"/>
  <c r="L190" i="151"/>
  <c r="K190" i="151"/>
  <c r="J190" i="151"/>
  <c r="I190" i="151"/>
  <c r="F190" i="151"/>
  <c r="G190" i="151"/>
  <c r="H190" i="151"/>
  <c r="D190" i="151"/>
  <c r="L189" i="151"/>
  <c r="K189" i="151"/>
  <c r="J189" i="151"/>
  <c r="I189" i="151"/>
  <c r="H189" i="151"/>
  <c r="F189" i="151"/>
  <c r="G189" i="151"/>
  <c r="D189" i="151"/>
  <c r="L188" i="151"/>
  <c r="K188" i="151"/>
  <c r="J188" i="151"/>
  <c r="I188" i="151"/>
  <c r="H188" i="151"/>
  <c r="G188" i="151"/>
  <c r="F188" i="151"/>
  <c r="D188" i="151"/>
  <c r="L186" i="151"/>
  <c r="K186" i="151"/>
  <c r="J186" i="151"/>
  <c r="J185" i="151"/>
  <c r="I186" i="151"/>
  <c r="H186" i="151"/>
  <c r="G186" i="151"/>
  <c r="F186" i="151"/>
  <c r="L184" i="151"/>
  <c r="K184" i="151"/>
  <c r="J184" i="151"/>
  <c r="I184" i="151"/>
  <c r="F184" i="151"/>
  <c r="G184" i="151"/>
  <c r="H184" i="151"/>
  <c r="D184" i="151"/>
  <c r="L182" i="151"/>
  <c r="K182" i="151"/>
  <c r="J182" i="151"/>
  <c r="I182" i="151"/>
  <c r="H182" i="151"/>
  <c r="F182" i="151"/>
  <c r="G182" i="151"/>
  <c r="D182" i="151"/>
  <c r="L181" i="151"/>
  <c r="K181" i="151"/>
  <c r="K180" i="151" s="1"/>
  <c r="K179" i="151" s="1"/>
  <c r="J181" i="151"/>
  <c r="J180" i="151"/>
  <c r="J179" i="151" s="1"/>
  <c r="I181" i="151"/>
  <c r="H181" i="151"/>
  <c r="G181" i="151"/>
  <c r="G180" i="151" s="1"/>
  <c r="G179" i="151" s="1"/>
  <c r="F181" i="151"/>
  <c r="F180" i="151"/>
  <c r="F179" i="151" s="1"/>
  <c r="L178" i="151"/>
  <c r="K178" i="151"/>
  <c r="J178" i="151"/>
  <c r="I178" i="151"/>
  <c r="H178" i="151"/>
  <c r="G178" i="151"/>
  <c r="F178" i="151"/>
  <c r="D178" i="151" s="1"/>
  <c r="L177" i="151"/>
  <c r="K177" i="151"/>
  <c r="J177" i="151"/>
  <c r="I177" i="151"/>
  <c r="F177" i="151"/>
  <c r="D177" i="151" s="1"/>
  <c r="G177" i="151"/>
  <c r="H177" i="151"/>
  <c r="L176" i="151"/>
  <c r="K176" i="151"/>
  <c r="J176" i="151"/>
  <c r="I176" i="151"/>
  <c r="H176" i="151"/>
  <c r="F176" i="151"/>
  <c r="G176" i="151"/>
  <c r="D176" i="151" s="1"/>
  <c r="L175" i="151"/>
  <c r="K175" i="151"/>
  <c r="J175" i="151"/>
  <c r="I175" i="151"/>
  <c r="H175" i="151"/>
  <c r="G175" i="151"/>
  <c r="F175" i="151"/>
  <c r="D175" i="151" s="1"/>
  <c r="L174" i="151"/>
  <c r="K174" i="151"/>
  <c r="J174" i="151"/>
  <c r="I174" i="151"/>
  <c r="H174" i="151"/>
  <c r="G174" i="151"/>
  <c r="F174" i="151"/>
  <c r="D174" i="151" s="1"/>
  <c r="L173" i="151"/>
  <c r="K173" i="151"/>
  <c r="J173" i="151"/>
  <c r="I173" i="151"/>
  <c r="F173" i="151"/>
  <c r="D173" i="151" s="1"/>
  <c r="G173" i="151"/>
  <c r="H173" i="151"/>
  <c r="L172" i="151"/>
  <c r="K172" i="151"/>
  <c r="J172" i="151"/>
  <c r="I172" i="151"/>
  <c r="H172" i="151"/>
  <c r="G172" i="151"/>
  <c r="F172" i="151"/>
  <c r="L171" i="151"/>
  <c r="K171" i="151"/>
  <c r="J171" i="151"/>
  <c r="I171" i="151"/>
  <c r="H171" i="151"/>
  <c r="G171" i="151"/>
  <c r="F171" i="151"/>
  <c r="D171" i="151"/>
  <c r="L170" i="151"/>
  <c r="K170" i="151"/>
  <c r="J170" i="151"/>
  <c r="I170" i="151"/>
  <c r="H170" i="151"/>
  <c r="G170" i="151"/>
  <c r="F170" i="151"/>
  <c r="D170" i="151"/>
  <c r="L169" i="151"/>
  <c r="K169" i="151"/>
  <c r="J169" i="151"/>
  <c r="I169" i="151"/>
  <c r="F169" i="151"/>
  <c r="G169" i="151"/>
  <c r="H169" i="151"/>
  <c r="D169" i="151"/>
  <c r="L168" i="151"/>
  <c r="K168" i="151"/>
  <c r="J168" i="151"/>
  <c r="I168" i="151"/>
  <c r="H168" i="151"/>
  <c r="F168" i="151"/>
  <c r="G168" i="151"/>
  <c r="D168" i="151"/>
  <c r="L167" i="151"/>
  <c r="K167" i="151"/>
  <c r="J167" i="151"/>
  <c r="I167" i="151"/>
  <c r="H167" i="151"/>
  <c r="G167" i="151"/>
  <c r="F167" i="151"/>
  <c r="L166" i="151"/>
  <c r="K166" i="151"/>
  <c r="J166" i="151"/>
  <c r="I166" i="151"/>
  <c r="H166" i="151"/>
  <c r="G166" i="151"/>
  <c r="F166" i="151"/>
  <c r="D166" i="151" s="1"/>
  <c r="L165" i="151"/>
  <c r="K165" i="151"/>
  <c r="J165" i="151"/>
  <c r="I165" i="151"/>
  <c r="F165" i="151"/>
  <c r="D165" i="151" s="1"/>
  <c r="G165" i="151"/>
  <c r="H165" i="151"/>
  <c r="L163" i="151"/>
  <c r="K163" i="151"/>
  <c r="J163" i="151"/>
  <c r="I163" i="151"/>
  <c r="H163" i="151"/>
  <c r="G163" i="151"/>
  <c r="F163" i="151"/>
  <c r="L162" i="151"/>
  <c r="K162" i="151"/>
  <c r="J162" i="151"/>
  <c r="I162" i="151"/>
  <c r="H162" i="151"/>
  <c r="G162" i="151"/>
  <c r="F162" i="151"/>
  <c r="D162" i="151"/>
  <c r="L161" i="151"/>
  <c r="K161" i="151"/>
  <c r="J161" i="151"/>
  <c r="I161" i="151"/>
  <c r="H161" i="151"/>
  <c r="G161" i="151"/>
  <c r="F161" i="151"/>
  <c r="D161" i="151"/>
  <c r="L160" i="151"/>
  <c r="K160" i="151"/>
  <c r="J160" i="151"/>
  <c r="I160" i="151"/>
  <c r="F160" i="151"/>
  <c r="G160" i="151"/>
  <c r="H160" i="151"/>
  <c r="D160" i="151"/>
  <c r="L159" i="151"/>
  <c r="K159" i="151"/>
  <c r="J159" i="151"/>
  <c r="I159" i="151"/>
  <c r="H159" i="151"/>
  <c r="F159" i="151"/>
  <c r="G159" i="151"/>
  <c r="D159" i="151"/>
  <c r="L158" i="151"/>
  <c r="K158" i="151"/>
  <c r="J158" i="151"/>
  <c r="I158" i="151"/>
  <c r="H158" i="151"/>
  <c r="G158" i="151"/>
  <c r="F158" i="151"/>
  <c r="D158" i="151"/>
  <c r="L157" i="151"/>
  <c r="K157" i="151"/>
  <c r="J157" i="151"/>
  <c r="I157" i="151"/>
  <c r="H157" i="151"/>
  <c r="G157" i="151"/>
  <c r="F157" i="151"/>
  <c r="D157" i="151"/>
  <c r="L156" i="151"/>
  <c r="K156" i="151"/>
  <c r="J156" i="151"/>
  <c r="I156" i="151"/>
  <c r="F156" i="151"/>
  <c r="G156" i="151"/>
  <c r="H156" i="151"/>
  <c r="D156" i="151"/>
  <c r="L155" i="151"/>
  <c r="K155" i="151"/>
  <c r="J155" i="151"/>
  <c r="I155" i="151"/>
  <c r="H155" i="151"/>
  <c r="G155" i="151"/>
  <c r="F155" i="151"/>
  <c r="L154" i="151"/>
  <c r="K154" i="151"/>
  <c r="J154" i="151"/>
  <c r="I154" i="151"/>
  <c r="H154" i="151"/>
  <c r="G154" i="151"/>
  <c r="F154" i="151"/>
  <c r="D154" i="151" s="1"/>
  <c r="L153" i="151"/>
  <c r="K153" i="151"/>
  <c r="J153" i="151"/>
  <c r="I153" i="151"/>
  <c r="H153" i="151"/>
  <c r="G153" i="151"/>
  <c r="F153" i="151"/>
  <c r="D153" i="151" s="1"/>
  <c r="I152" i="151"/>
  <c r="H152" i="151"/>
  <c r="G152" i="151"/>
  <c r="F152" i="151"/>
  <c r="L150" i="151"/>
  <c r="K150" i="151"/>
  <c r="J150" i="151"/>
  <c r="I150" i="151"/>
  <c r="H150" i="151"/>
  <c r="G150" i="151"/>
  <c r="F150" i="151"/>
  <c r="L149" i="151"/>
  <c r="K149" i="151"/>
  <c r="J149" i="151"/>
  <c r="I149" i="151"/>
  <c r="H149" i="151"/>
  <c r="G149" i="151"/>
  <c r="F149" i="151"/>
  <c r="L148" i="151"/>
  <c r="K148" i="151"/>
  <c r="J148" i="151"/>
  <c r="I148" i="151"/>
  <c r="F148" i="151"/>
  <c r="D148" i="151" s="1"/>
  <c r="G148" i="151"/>
  <c r="H148" i="151"/>
  <c r="L147" i="151"/>
  <c r="K147" i="151"/>
  <c r="J147" i="151"/>
  <c r="I147" i="151"/>
  <c r="H147" i="151"/>
  <c r="F147" i="151"/>
  <c r="G147" i="151"/>
  <c r="D147" i="151" s="1"/>
  <c r="L146" i="151"/>
  <c r="K146" i="151"/>
  <c r="J146" i="151"/>
  <c r="I146" i="151"/>
  <c r="H146" i="151"/>
  <c r="G146" i="151"/>
  <c r="F146" i="151"/>
  <c r="L145" i="151"/>
  <c r="K145" i="151"/>
  <c r="J145" i="151"/>
  <c r="I145" i="151"/>
  <c r="H145" i="151"/>
  <c r="G145" i="151"/>
  <c r="F145" i="151"/>
  <c r="L144" i="151"/>
  <c r="K144" i="151"/>
  <c r="J144" i="151"/>
  <c r="I144" i="151"/>
  <c r="F144" i="151"/>
  <c r="D144" i="151" s="1"/>
  <c r="G144" i="151"/>
  <c r="H144" i="151"/>
  <c r="L143" i="151"/>
  <c r="K143" i="151"/>
  <c r="J143" i="151"/>
  <c r="I143" i="151"/>
  <c r="H143" i="151"/>
  <c r="F143" i="151"/>
  <c r="G143" i="151"/>
  <c r="D143" i="151" s="1"/>
  <c r="L142" i="151"/>
  <c r="K142" i="151"/>
  <c r="J142" i="151"/>
  <c r="I142" i="151"/>
  <c r="H142" i="151"/>
  <c r="G142" i="151"/>
  <c r="F142" i="151"/>
  <c r="L141" i="151"/>
  <c r="K141" i="151"/>
  <c r="J141" i="151"/>
  <c r="I141" i="151"/>
  <c r="H141" i="151"/>
  <c r="G141" i="151"/>
  <c r="F141" i="151"/>
  <c r="L140" i="151"/>
  <c r="K140" i="151"/>
  <c r="J140" i="151"/>
  <c r="I140" i="151"/>
  <c r="F140" i="151"/>
  <c r="G140" i="151"/>
  <c r="H140" i="151"/>
  <c r="L139" i="151"/>
  <c r="K139" i="151"/>
  <c r="J139" i="151"/>
  <c r="I139" i="151"/>
  <c r="H139" i="151"/>
  <c r="F139" i="151"/>
  <c r="G139" i="151"/>
  <c r="D139" i="151" s="1"/>
  <c r="L138" i="151"/>
  <c r="K138" i="151"/>
  <c r="J138" i="151"/>
  <c r="I138" i="151"/>
  <c r="H138" i="151"/>
  <c r="G138" i="151"/>
  <c r="F138" i="151"/>
  <c r="L137" i="151"/>
  <c r="K137" i="151"/>
  <c r="J137" i="151"/>
  <c r="I137" i="151"/>
  <c r="H137" i="151"/>
  <c r="G137" i="151"/>
  <c r="F137" i="151"/>
  <c r="L136" i="151"/>
  <c r="K136" i="151"/>
  <c r="J136" i="151"/>
  <c r="I136" i="151"/>
  <c r="F136" i="151"/>
  <c r="G136" i="151"/>
  <c r="H136" i="151"/>
  <c r="L135" i="151"/>
  <c r="K135" i="151"/>
  <c r="J135" i="151"/>
  <c r="I135" i="151"/>
  <c r="H135" i="151"/>
  <c r="F135" i="151"/>
  <c r="G135" i="151"/>
  <c r="D135" i="151"/>
  <c r="L134" i="151"/>
  <c r="K134" i="151"/>
  <c r="J134" i="151"/>
  <c r="I134" i="151"/>
  <c r="H134" i="151"/>
  <c r="G134" i="151"/>
  <c r="F134" i="151"/>
  <c r="L133" i="151"/>
  <c r="K133" i="151"/>
  <c r="J133" i="151"/>
  <c r="I133" i="151"/>
  <c r="H133" i="151"/>
  <c r="G133" i="151"/>
  <c r="F133" i="151"/>
  <c r="L132" i="151"/>
  <c r="K132" i="151"/>
  <c r="J132" i="151"/>
  <c r="I132" i="151"/>
  <c r="F132" i="151"/>
  <c r="G132" i="151"/>
  <c r="H132" i="151"/>
  <c r="D132" i="151"/>
  <c r="L131" i="151"/>
  <c r="K131" i="151"/>
  <c r="J131" i="151"/>
  <c r="I131" i="151"/>
  <c r="H131" i="151"/>
  <c r="F131" i="151"/>
  <c r="G131" i="151"/>
  <c r="D131" i="151"/>
  <c r="L130" i="151"/>
  <c r="K130" i="151"/>
  <c r="J130" i="151"/>
  <c r="I130" i="151"/>
  <c r="H130" i="151"/>
  <c r="G130" i="151"/>
  <c r="F130" i="151"/>
  <c r="L129" i="151"/>
  <c r="K129" i="151"/>
  <c r="J129" i="151"/>
  <c r="I129" i="151"/>
  <c r="H129" i="151"/>
  <c r="G129" i="151"/>
  <c r="F129" i="151"/>
  <c r="L128" i="151"/>
  <c r="K128" i="151"/>
  <c r="J128" i="151"/>
  <c r="I128" i="151"/>
  <c r="F128" i="151"/>
  <c r="G128" i="151"/>
  <c r="H128" i="151"/>
  <c r="D128" i="151"/>
  <c r="L127" i="151"/>
  <c r="K127" i="151"/>
  <c r="J127" i="151"/>
  <c r="I127" i="151"/>
  <c r="H127" i="151"/>
  <c r="F127" i="151"/>
  <c r="G127" i="151"/>
  <c r="D127" i="151"/>
  <c r="L126" i="151"/>
  <c r="K126" i="151"/>
  <c r="J126" i="151"/>
  <c r="I126" i="151"/>
  <c r="H126" i="151"/>
  <c r="G126" i="151"/>
  <c r="F126" i="151"/>
  <c r="L125" i="151"/>
  <c r="K125" i="151"/>
  <c r="J125" i="151"/>
  <c r="I125" i="151"/>
  <c r="H125" i="151"/>
  <c r="G125" i="151"/>
  <c r="F125" i="151"/>
  <c r="L124" i="151"/>
  <c r="K124" i="151"/>
  <c r="J124" i="151"/>
  <c r="I124" i="151"/>
  <c r="F124" i="151"/>
  <c r="G124" i="151"/>
  <c r="H124" i="151"/>
  <c r="D124" i="151"/>
  <c r="L123" i="151"/>
  <c r="K123" i="151"/>
  <c r="J123" i="151"/>
  <c r="I123" i="151"/>
  <c r="H123" i="151"/>
  <c r="F123" i="151"/>
  <c r="G123" i="151"/>
  <c r="D123" i="151"/>
  <c r="L122" i="151"/>
  <c r="K122" i="151"/>
  <c r="J122" i="151"/>
  <c r="I122" i="151"/>
  <c r="H122" i="151"/>
  <c r="G122" i="151"/>
  <c r="F122" i="151"/>
  <c r="L121" i="151"/>
  <c r="K121" i="151"/>
  <c r="J121" i="151"/>
  <c r="I121" i="151"/>
  <c r="H121" i="151"/>
  <c r="G121" i="151"/>
  <c r="F121" i="151"/>
  <c r="L120" i="151"/>
  <c r="K120" i="151"/>
  <c r="J120" i="151"/>
  <c r="I120" i="151"/>
  <c r="F120" i="151"/>
  <c r="G120" i="151"/>
  <c r="H120" i="151"/>
  <c r="D120" i="151"/>
  <c r="L119" i="151"/>
  <c r="K119" i="151"/>
  <c r="J119" i="151"/>
  <c r="I119" i="151"/>
  <c r="H119" i="151"/>
  <c r="F119" i="151"/>
  <c r="G119" i="151"/>
  <c r="D119" i="151"/>
  <c r="L118" i="151"/>
  <c r="K118" i="151"/>
  <c r="J118" i="151"/>
  <c r="I118" i="151"/>
  <c r="H118" i="151"/>
  <c r="G118" i="151"/>
  <c r="F118" i="151"/>
  <c r="L117" i="151"/>
  <c r="K117" i="151"/>
  <c r="J117" i="151"/>
  <c r="I117" i="151"/>
  <c r="H117" i="151"/>
  <c r="G117" i="151"/>
  <c r="F117" i="151"/>
  <c r="L116" i="151"/>
  <c r="K116" i="151"/>
  <c r="J116" i="151"/>
  <c r="I116" i="151"/>
  <c r="F116" i="151"/>
  <c r="G116" i="151"/>
  <c r="H116" i="151"/>
  <c r="D116" i="151"/>
  <c r="L115" i="151"/>
  <c r="K115" i="151"/>
  <c r="J115" i="151"/>
  <c r="I115" i="151"/>
  <c r="H115" i="151"/>
  <c r="F115" i="151"/>
  <c r="G115" i="151"/>
  <c r="D115" i="151" s="1"/>
  <c r="L114" i="151"/>
  <c r="K114" i="151"/>
  <c r="J114" i="151"/>
  <c r="I114" i="151"/>
  <c r="H114" i="151"/>
  <c r="G114" i="151"/>
  <c r="F114" i="151"/>
  <c r="L113" i="151"/>
  <c r="K113" i="151"/>
  <c r="J113" i="151"/>
  <c r="I113" i="151"/>
  <c r="H113" i="151"/>
  <c r="G113" i="151"/>
  <c r="F113" i="151"/>
  <c r="D113" i="151"/>
  <c r="L112" i="151"/>
  <c r="K112" i="151"/>
  <c r="J112" i="151"/>
  <c r="I112" i="151"/>
  <c r="F112" i="151"/>
  <c r="G112" i="151"/>
  <c r="H112" i="151"/>
  <c r="D112" i="151" s="1"/>
  <c r="L111" i="151"/>
  <c r="K111" i="151"/>
  <c r="J111" i="151"/>
  <c r="I111" i="151"/>
  <c r="H111" i="151"/>
  <c r="F111" i="151"/>
  <c r="G111" i="151"/>
  <c r="D111" i="151" s="1"/>
  <c r="L110" i="151"/>
  <c r="K110" i="151"/>
  <c r="J110" i="151"/>
  <c r="I110" i="151"/>
  <c r="H110" i="151"/>
  <c r="G110" i="151"/>
  <c r="F110" i="151"/>
  <c r="L109" i="151"/>
  <c r="K109" i="151"/>
  <c r="J109" i="151"/>
  <c r="I109" i="151"/>
  <c r="H109" i="151"/>
  <c r="G109" i="151"/>
  <c r="F109" i="151"/>
  <c r="L108" i="151"/>
  <c r="K108" i="151"/>
  <c r="J108" i="151"/>
  <c r="I108" i="151"/>
  <c r="F108" i="151"/>
  <c r="D108" i="151" s="1"/>
  <c r="G108" i="151"/>
  <c r="H108" i="151"/>
  <c r="L107" i="151"/>
  <c r="K107" i="151"/>
  <c r="J107" i="151"/>
  <c r="I107" i="151"/>
  <c r="H107" i="151"/>
  <c r="F107" i="151"/>
  <c r="G107" i="151"/>
  <c r="D107" i="151" s="1"/>
  <c r="L106" i="151"/>
  <c r="K106" i="151"/>
  <c r="J106" i="151"/>
  <c r="I106" i="151"/>
  <c r="H106" i="151"/>
  <c r="G106" i="151"/>
  <c r="F106" i="151"/>
  <c r="L105" i="151"/>
  <c r="K105" i="151"/>
  <c r="J105" i="151"/>
  <c r="I105" i="151"/>
  <c r="H105" i="151"/>
  <c r="G105" i="151"/>
  <c r="F105" i="151"/>
  <c r="D105" i="151"/>
  <c r="L104" i="151"/>
  <c r="K104" i="151"/>
  <c r="J104" i="151"/>
  <c r="I104" i="151"/>
  <c r="F104" i="151"/>
  <c r="G104" i="151"/>
  <c r="H104" i="151"/>
  <c r="D104" i="151"/>
  <c r="L103" i="151"/>
  <c r="K103" i="151"/>
  <c r="J103" i="151"/>
  <c r="I103" i="151"/>
  <c r="H103" i="151"/>
  <c r="F103" i="151"/>
  <c r="G103" i="151"/>
  <c r="D103" i="151" s="1"/>
  <c r="L102" i="151"/>
  <c r="K102" i="151"/>
  <c r="J102" i="151"/>
  <c r="I102" i="151"/>
  <c r="F102" i="151"/>
  <c r="G102" i="151"/>
  <c r="D102" i="151" s="1"/>
  <c r="L101" i="151"/>
  <c r="K101" i="151"/>
  <c r="J101" i="151"/>
  <c r="I101" i="151"/>
  <c r="G101" i="151"/>
  <c r="F101" i="151"/>
  <c r="L100" i="151"/>
  <c r="K100" i="151"/>
  <c r="J100" i="151"/>
  <c r="I100" i="151"/>
  <c r="G100" i="151"/>
  <c r="F100" i="151"/>
  <c r="D100" i="151"/>
  <c r="L99" i="151"/>
  <c r="K99" i="151"/>
  <c r="J99" i="151"/>
  <c r="I99" i="151"/>
  <c r="F99" i="151"/>
  <c r="G99" i="151"/>
  <c r="D99" i="151"/>
  <c r="L98" i="151"/>
  <c r="K98" i="151"/>
  <c r="J98" i="151"/>
  <c r="I98" i="151"/>
  <c r="F98" i="151"/>
  <c r="L97" i="151"/>
  <c r="K97" i="151"/>
  <c r="J97" i="151"/>
  <c r="I97" i="151"/>
  <c r="G97" i="151"/>
  <c r="F97" i="151"/>
  <c r="D97" i="151" s="1"/>
  <c r="L96" i="151"/>
  <c r="K96" i="151"/>
  <c r="J96" i="151"/>
  <c r="L95" i="151"/>
  <c r="K95" i="151"/>
  <c r="J95" i="151"/>
  <c r="I95" i="151"/>
  <c r="F95" i="151"/>
  <c r="L75" i="151"/>
  <c r="K75" i="151"/>
  <c r="J75" i="151"/>
  <c r="L93" i="151"/>
  <c r="K93" i="151"/>
  <c r="J93" i="151"/>
  <c r="I93" i="151"/>
  <c r="H93" i="151"/>
  <c r="G93" i="151"/>
  <c r="F93" i="151"/>
  <c r="L92" i="151"/>
  <c r="K92" i="151"/>
  <c r="J92" i="151"/>
  <c r="I92" i="151"/>
  <c r="H92" i="151"/>
  <c r="G92" i="151"/>
  <c r="F92" i="151"/>
  <c r="L91" i="151"/>
  <c r="K91" i="151"/>
  <c r="J91" i="151"/>
  <c r="I91" i="151"/>
  <c r="H91" i="151"/>
  <c r="G91" i="151"/>
  <c r="F91" i="151"/>
  <c r="L90" i="151"/>
  <c r="K90" i="151"/>
  <c r="J90" i="151"/>
  <c r="I90" i="151"/>
  <c r="H90" i="151"/>
  <c r="G90" i="151"/>
  <c r="F90" i="151"/>
  <c r="L89" i="151"/>
  <c r="K89" i="151"/>
  <c r="J89" i="151"/>
  <c r="I89" i="151"/>
  <c r="H89" i="151"/>
  <c r="G89" i="151"/>
  <c r="F89" i="151"/>
  <c r="L88" i="151"/>
  <c r="K88" i="151"/>
  <c r="J88" i="151"/>
  <c r="I88" i="151"/>
  <c r="H88" i="151"/>
  <c r="G88" i="151"/>
  <c r="F88" i="151"/>
  <c r="L87" i="151"/>
  <c r="K87" i="151"/>
  <c r="J87" i="151"/>
  <c r="I87" i="151"/>
  <c r="H87" i="151"/>
  <c r="G87" i="151"/>
  <c r="F87" i="151"/>
  <c r="L86" i="151"/>
  <c r="K86" i="151"/>
  <c r="J86" i="151"/>
  <c r="I86" i="151"/>
  <c r="H86" i="151"/>
  <c r="G86" i="151"/>
  <c r="F86" i="151"/>
  <c r="L85" i="151"/>
  <c r="K85" i="151"/>
  <c r="J85" i="151"/>
  <c r="I85" i="151"/>
  <c r="H85" i="151"/>
  <c r="G85" i="151"/>
  <c r="F85" i="151"/>
  <c r="L84" i="151"/>
  <c r="K84" i="151"/>
  <c r="J84" i="151"/>
  <c r="I84" i="151"/>
  <c r="H84" i="151"/>
  <c r="G84" i="151"/>
  <c r="F84" i="151"/>
  <c r="L83" i="151"/>
  <c r="K83" i="151"/>
  <c r="J83" i="151"/>
  <c r="I83" i="151"/>
  <c r="H83" i="151"/>
  <c r="G83" i="151"/>
  <c r="F83" i="151"/>
  <c r="L82" i="151"/>
  <c r="K82" i="151"/>
  <c r="J82" i="151"/>
  <c r="I82" i="151"/>
  <c r="H82" i="151"/>
  <c r="G82" i="151"/>
  <c r="F82" i="151"/>
  <c r="L81" i="151"/>
  <c r="K81" i="151"/>
  <c r="J81" i="151"/>
  <c r="I81" i="151"/>
  <c r="H81" i="151"/>
  <c r="G81" i="151"/>
  <c r="F81" i="151"/>
  <c r="L80" i="151"/>
  <c r="K80" i="151"/>
  <c r="J80" i="151"/>
  <c r="I80" i="151"/>
  <c r="H80" i="151"/>
  <c r="F80" i="151"/>
  <c r="L79" i="151"/>
  <c r="K79" i="151"/>
  <c r="J79" i="151"/>
  <c r="I79" i="151"/>
  <c r="G79" i="151"/>
  <c r="F79" i="151"/>
  <c r="L78" i="151"/>
  <c r="K78" i="151"/>
  <c r="J78" i="151"/>
  <c r="I78" i="151"/>
  <c r="H78" i="151"/>
  <c r="G78" i="151"/>
  <c r="F78" i="151"/>
  <c r="L77" i="151"/>
  <c r="K77" i="151"/>
  <c r="J77" i="151"/>
  <c r="I77" i="151"/>
  <c r="G77" i="151"/>
  <c r="F77" i="151"/>
  <c r="L76" i="151"/>
  <c r="K76" i="151"/>
  <c r="J76" i="151"/>
  <c r="I76" i="151"/>
  <c r="H76" i="151"/>
  <c r="G76" i="151"/>
  <c r="F76" i="151"/>
  <c r="L74" i="151"/>
  <c r="K74" i="151"/>
  <c r="J74" i="151"/>
  <c r="I74" i="151"/>
  <c r="H74" i="151"/>
  <c r="G74" i="151"/>
  <c r="F74" i="151"/>
  <c r="L73" i="151"/>
  <c r="K73" i="151"/>
  <c r="J73" i="151"/>
  <c r="I73" i="151"/>
  <c r="H73" i="151"/>
  <c r="G73" i="151"/>
  <c r="L71" i="151"/>
  <c r="K71" i="151"/>
  <c r="J71" i="151"/>
  <c r="I71" i="151"/>
  <c r="G71" i="151"/>
  <c r="L70" i="151"/>
  <c r="K70" i="151"/>
  <c r="J70" i="151"/>
  <c r="I70" i="151"/>
  <c r="H70" i="151"/>
  <c r="G70" i="151"/>
  <c r="L69" i="151"/>
  <c r="K69" i="151"/>
  <c r="J69" i="151"/>
  <c r="I69" i="151"/>
  <c r="H69" i="151"/>
  <c r="G69" i="151"/>
  <c r="F69" i="151"/>
  <c r="L67" i="151"/>
  <c r="K67" i="151"/>
  <c r="J67" i="151"/>
  <c r="I67" i="151"/>
  <c r="H67" i="151"/>
  <c r="G67" i="151"/>
  <c r="F67" i="151"/>
  <c r="L66" i="151"/>
  <c r="K66" i="151"/>
  <c r="J66" i="151"/>
  <c r="I66" i="151"/>
  <c r="I65" i="151"/>
  <c r="G66" i="151"/>
  <c r="F66" i="151"/>
  <c r="F64" i="151"/>
  <c r="F65" i="151"/>
  <c r="L65" i="151"/>
  <c r="K65" i="151"/>
  <c r="K64" i="151"/>
  <c r="J65" i="151"/>
  <c r="H65" i="151"/>
  <c r="G65" i="151"/>
  <c r="D65" i="151" s="1"/>
  <c r="L64" i="151"/>
  <c r="J64" i="151"/>
  <c r="L62" i="151"/>
  <c r="K62" i="151"/>
  <c r="J62" i="151"/>
  <c r="I62" i="151"/>
  <c r="H62" i="151"/>
  <c r="F62" i="151"/>
  <c r="G62" i="151"/>
  <c r="D62" i="151" s="1"/>
  <c r="L61" i="151"/>
  <c r="L60" i="151" s="1"/>
  <c r="K61" i="151"/>
  <c r="J61" i="151"/>
  <c r="J60" i="151"/>
  <c r="H61" i="151"/>
  <c r="H60" i="151" s="1"/>
  <c r="F61" i="151"/>
  <c r="F60" i="151" s="1"/>
  <c r="L59" i="151"/>
  <c r="K59" i="151"/>
  <c r="J59" i="151"/>
  <c r="I59" i="151"/>
  <c r="H59" i="151"/>
  <c r="G59" i="151"/>
  <c r="L58" i="151"/>
  <c r="K58" i="151"/>
  <c r="J58" i="151"/>
  <c r="I58" i="151"/>
  <c r="G58" i="151"/>
  <c r="F58" i="151"/>
  <c r="L57" i="151"/>
  <c r="K57" i="151"/>
  <c r="J57" i="151"/>
  <c r="I57" i="151"/>
  <c r="G57" i="151"/>
  <c r="F57" i="151"/>
  <c r="L56" i="151"/>
  <c r="K56" i="151"/>
  <c r="J56" i="151"/>
  <c r="I56" i="151"/>
  <c r="H56" i="151"/>
  <c r="F56" i="151"/>
  <c r="G56" i="151"/>
  <c r="L55" i="151"/>
  <c r="K55" i="151"/>
  <c r="J55" i="151"/>
  <c r="I55" i="151"/>
  <c r="H55" i="151"/>
  <c r="G55" i="151"/>
  <c r="F55" i="151"/>
  <c r="D55" i="151" s="1"/>
  <c r="L54" i="151"/>
  <c r="K54" i="151"/>
  <c r="J54" i="151"/>
  <c r="I54" i="151"/>
  <c r="H54" i="151"/>
  <c r="G54" i="151"/>
  <c r="F54" i="151"/>
  <c r="L53" i="151"/>
  <c r="K53" i="151"/>
  <c r="J53" i="151"/>
  <c r="I53" i="151"/>
  <c r="H53" i="151"/>
  <c r="G53" i="151"/>
  <c r="F53" i="151"/>
  <c r="L52" i="151"/>
  <c r="K52" i="151"/>
  <c r="J52" i="151"/>
  <c r="I52" i="151"/>
  <c r="H52" i="151"/>
  <c r="G52" i="151"/>
  <c r="F52" i="151"/>
  <c r="L51" i="151"/>
  <c r="K51" i="151"/>
  <c r="J51" i="151"/>
  <c r="I51" i="151"/>
  <c r="F51" i="151"/>
  <c r="L50" i="151"/>
  <c r="L49" i="151"/>
  <c r="L48" i="151" s="1"/>
  <c r="K50" i="151"/>
  <c r="J50" i="151"/>
  <c r="J49" i="151"/>
  <c r="I50" i="151"/>
  <c r="H50" i="151"/>
  <c r="K49" i="151"/>
  <c r="I49" i="151"/>
  <c r="H49" i="151"/>
  <c r="G49" i="151"/>
  <c r="F49" i="151"/>
  <c r="L45" i="151"/>
  <c r="L44" i="151"/>
  <c r="I44" i="151"/>
  <c r="G44" i="151"/>
  <c r="L43" i="151"/>
  <c r="L42" i="151"/>
  <c r="L41" i="151"/>
  <c r="L40" i="151"/>
  <c r="L38" i="151"/>
  <c r="K38" i="151"/>
  <c r="J38" i="151"/>
  <c r="L37" i="151"/>
  <c r="K37" i="151"/>
  <c r="J37" i="151"/>
  <c r="L36" i="151"/>
  <c r="K36" i="151"/>
  <c r="J36" i="151"/>
  <c r="L35" i="151"/>
  <c r="K35" i="151"/>
  <c r="J35" i="151"/>
  <c r="L34" i="151"/>
  <c r="K34" i="151"/>
  <c r="J34" i="151"/>
  <c r="L33" i="151"/>
  <c r="K33" i="151"/>
  <c r="J33" i="151"/>
  <c r="L31" i="151"/>
  <c r="K31" i="151"/>
  <c r="J31" i="151"/>
  <c r="L30" i="151"/>
  <c r="K30" i="151"/>
  <c r="J30" i="151"/>
  <c r="I30" i="151"/>
  <c r="H30" i="151"/>
  <c r="G30" i="151"/>
  <c r="F30" i="151"/>
  <c r="L29" i="151"/>
  <c r="K29" i="151"/>
  <c r="J29" i="151"/>
  <c r="I29" i="151"/>
  <c r="H29" i="151"/>
  <c r="G29" i="151"/>
  <c r="F29" i="151"/>
  <c r="L28" i="151"/>
  <c r="K28" i="151"/>
  <c r="J28" i="151"/>
  <c r="I28" i="151"/>
  <c r="H28" i="151"/>
  <c r="G28" i="151"/>
  <c r="F28" i="151"/>
  <c r="L27" i="151"/>
  <c r="K27" i="151"/>
  <c r="J27" i="151"/>
  <c r="I27" i="151"/>
  <c r="H27" i="151"/>
  <c r="G27" i="151"/>
  <c r="F27" i="151"/>
  <c r="D27" i="151" s="1"/>
  <c r="L26" i="151"/>
  <c r="K26" i="151"/>
  <c r="J26" i="151"/>
  <c r="I26" i="151"/>
  <c r="H26" i="151"/>
  <c r="G26" i="151"/>
  <c r="F26" i="151"/>
  <c r="L25" i="151"/>
  <c r="K25" i="151"/>
  <c r="J25" i="151"/>
  <c r="F25" i="151"/>
  <c r="L24" i="151"/>
  <c r="K24" i="151"/>
  <c r="J24" i="151"/>
  <c r="I24" i="151"/>
  <c r="H24" i="151"/>
  <c r="G24" i="151"/>
  <c r="F24" i="151"/>
  <c r="L23" i="151"/>
  <c r="K23" i="151"/>
  <c r="J23" i="151"/>
  <c r="I23" i="151"/>
  <c r="H23" i="151"/>
  <c r="G23" i="151"/>
  <c r="F23" i="151"/>
  <c r="L22" i="151"/>
  <c r="K22" i="151"/>
  <c r="J22" i="151"/>
  <c r="I22" i="151"/>
  <c r="H22" i="151"/>
  <c r="G22" i="151"/>
  <c r="F22" i="151"/>
  <c r="L21" i="151"/>
  <c r="K21" i="151"/>
  <c r="J21" i="151"/>
  <c r="L20" i="151"/>
  <c r="K20" i="151"/>
  <c r="J20" i="151"/>
  <c r="G20" i="151"/>
  <c r="F20" i="151"/>
  <c r="L19" i="151"/>
  <c r="K19" i="151"/>
  <c r="J19" i="151"/>
  <c r="I19" i="151"/>
  <c r="H19" i="151"/>
  <c r="G19" i="151"/>
  <c r="F19" i="151"/>
  <c r="D19" i="151" s="1"/>
  <c r="L18" i="151"/>
  <c r="K18" i="151"/>
  <c r="K17" i="151"/>
  <c r="I18" i="151"/>
  <c r="H18" i="151"/>
  <c r="G18" i="151"/>
  <c r="F18" i="151"/>
  <c r="L17" i="151"/>
  <c r="J17" i="151"/>
  <c r="H265" i="155"/>
  <c r="H264" i="155"/>
  <c r="H263" i="155" s="1"/>
  <c r="I16" i="155"/>
  <c r="I15" i="155" s="1"/>
  <c r="F16" i="155"/>
  <c r="F15" i="155" s="1"/>
  <c r="G16" i="155"/>
  <c r="G15" i="155" s="1"/>
  <c r="H16" i="155"/>
  <c r="J16" i="155"/>
  <c r="J15" i="155" s="1"/>
  <c r="K16" i="155"/>
  <c r="K15" i="155" s="1"/>
  <c r="L16" i="155"/>
  <c r="D17" i="155"/>
  <c r="D18" i="155"/>
  <c r="D19" i="155"/>
  <c r="D20" i="155"/>
  <c r="D21" i="155"/>
  <c r="D22" i="155"/>
  <c r="D23" i="155"/>
  <c r="D24" i="155"/>
  <c r="D25" i="155"/>
  <c r="D26" i="155"/>
  <c r="D27" i="155"/>
  <c r="D28" i="155"/>
  <c r="D29" i="155"/>
  <c r="D30" i="155"/>
  <c r="D31" i="155"/>
  <c r="D33" i="155"/>
  <c r="D34" i="155"/>
  <c r="D35" i="155"/>
  <c r="D36" i="155"/>
  <c r="D37" i="155"/>
  <c r="D38" i="155"/>
  <c r="D40" i="155"/>
  <c r="D41" i="155"/>
  <c r="D42" i="155"/>
  <c r="D43" i="155"/>
  <c r="D44" i="155"/>
  <c r="D45" i="155"/>
  <c r="F48" i="155"/>
  <c r="G48" i="155"/>
  <c r="H48" i="155"/>
  <c r="I48" i="155"/>
  <c r="J48" i="155"/>
  <c r="K48" i="155"/>
  <c r="L48" i="155"/>
  <c r="D49" i="155"/>
  <c r="D50" i="155"/>
  <c r="D51" i="155"/>
  <c r="D52" i="155"/>
  <c r="D53" i="155"/>
  <c r="D54" i="155"/>
  <c r="D55" i="155"/>
  <c r="D56" i="155"/>
  <c r="D57" i="155"/>
  <c r="D58" i="155"/>
  <c r="D59" i="155"/>
  <c r="F60" i="155"/>
  <c r="G60" i="155"/>
  <c r="H60" i="155"/>
  <c r="D60" i="155"/>
  <c r="I60" i="155"/>
  <c r="J60" i="155"/>
  <c r="K60" i="155"/>
  <c r="L60" i="155"/>
  <c r="D61" i="155"/>
  <c r="D62" i="155"/>
  <c r="F63" i="155"/>
  <c r="G63" i="155"/>
  <c r="H63" i="155"/>
  <c r="I63" i="155"/>
  <c r="J63" i="155"/>
  <c r="K63" i="155"/>
  <c r="L63" i="155"/>
  <c r="D64" i="155"/>
  <c r="D65" i="155"/>
  <c r="D66" i="155"/>
  <c r="D67" i="155"/>
  <c r="F68" i="155"/>
  <c r="G68" i="155"/>
  <c r="H68" i="155"/>
  <c r="I68" i="155"/>
  <c r="J68" i="155"/>
  <c r="K68" i="155"/>
  <c r="L68" i="155"/>
  <c r="D69" i="155"/>
  <c r="D70" i="155"/>
  <c r="D71" i="155"/>
  <c r="F72" i="155"/>
  <c r="G72" i="155"/>
  <c r="H72" i="155"/>
  <c r="I72" i="155"/>
  <c r="J72" i="155"/>
  <c r="K72" i="155"/>
  <c r="L72" i="155"/>
  <c r="D73" i="155"/>
  <c r="D74" i="155"/>
  <c r="D75" i="155"/>
  <c r="D76" i="155"/>
  <c r="D77" i="155"/>
  <c r="D78" i="155"/>
  <c r="D79" i="155"/>
  <c r="D80" i="155"/>
  <c r="D81" i="155"/>
  <c r="D82" i="155"/>
  <c r="D83" i="155"/>
  <c r="D84" i="155"/>
  <c r="D85" i="155"/>
  <c r="D86" i="155"/>
  <c r="D87" i="155"/>
  <c r="D88" i="155"/>
  <c r="D89" i="155"/>
  <c r="D90" i="155"/>
  <c r="D91" i="155"/>
  <c r="D92" i="155"/>
  <c r="D93" i="155"/>
  <c r="F94" i="155"/>
  <c r="D94" i="155" s="1"/>
  <c r="G94" i="155"/>
  <c r="H94" i="155"/>
  <c r="I94" i="155"/>
  <c r="J94" i="155"/>
  <c r="K94" i="155"/>
  <c r="L94" i="155"/>
  <c r="D95" i="155"/>
  <c r="D96" i="155"/>
  <c r="D97" i="155"/>
  <c r="D98" i="155"/>
  <c r="D99" i="155"/>
  <c r="D100" i="155"/>
  <c r="D101" i="155"/>
  <c r="D102" i="155"/>
  <c r="D103" i="155"/>
  <c r="D104" i="155"/>
  <c r="D105" i="155"/>
  <c r="D106" i="155"/>
  <c r="D107" i="155"/>
  <c r="D108" i="155"/>
  <c r="D109" i="155"/>
  <c r="D110" i="155"/>
  <c r="D111" i="155"/>
  <c r="D112" i="155"/>
  <c r="D113" i="155"/>
  <c r="D114" i="155"/>
  <c r="D115" i="155"/>
  <c r="D116" i="155"/>
  <c r="D117" i="155"/>
  <c r="D118" i="155"/>
  <c r="D119" i="155"/>
  <c r="D120" i="155"/>
  <c r="D121" i="155"/>
  <c r="D122" i="155"/>
  <c r="D123" i="155"/>
  <c r="D124" i="155"/>
  <c r="D125" i="155"/>
  <c r="D126" i="155"/>
  <c r="D127" i="155"/>
  <c r="D128" i="155"/>
  <c r="D129" i="155"/>
  <c r="D130" i="155"/>
  <c r="D131" i="155"/>
  <c r="D132" i="155"/>
  <c r="D133" i="155"/>
  <c r="D134" i="155"/>
  <c r="D135" i="155"/>
  <c r="D136" i="155"/>
  <c r="D137" i="155"/>
  <c r="D138" i="155"/>
  <c r="D139" i="155"/>
  <c r="D140" i="155"/>
  <c r="D141" i="155"/>
  <c r="D142" i="155"/>
  <c r="D143" i="155"/>
  <c r="D144" i="155"/>
  <c r="D145" i="155"/>
  <c r="D146" i="155"/>
  <c r="D147" i="155"/>
  <c r="D148" i="155"/>
  <c r="D149" i="155"/>
  <c r="D150" i="155"/>
  <c r="D152" i="155"/>
  <c r="D153" i="155"/>
  <c r="D154" i="155"/>
  <c r="D155" i="155"/>
  <c r="D156" i="155"/>
  <c r="D157" i="155"/>
  <c r="D158" i="155"/>
  <c r="D159" i="155"/>
  <c r="D160" i="155"/>
  <c r="D161" i="155"/>
  <c r="D162" i="155"/>
  <c r="D163" i="155"/>
  <c r="D165" i="155"/>
  <c r="D166" i="155"/>
  <c r="D167" i="155"/>
  <c r="D168" i="155"/>
  <c r="D169" i="155"/>
  <c r="D170" i="155"/>
  <c r="D171" i="155"/>
  <c r="D172" i="155"/>
  <c r="D173" i="155"/>
  <c r="D174" i="155"/>
  <c r="D175" i="155"/>
  <c r="D176" i="155"/>
  <c r="D177" i="155"/>
  <c r="D178" i="155"/>
  <c r="F180" i="155"/>
  <c r="F179" i="155" s="1"/>
  <c r="G180" i="155"/>
  <c r="G179" i="155" s="1"/>
  <c r="H180" i="155"/>
  <c r="H179" i="155" s="1"/>
  <c r="I180" i="155"/>
  <c r="I179" i="155" s="1"/>
  <c r="J180" i="155"/>
  <c r="J179" i="155" s="1"/>
  <c r="K180" i="155"/>
  <c r="K179" i="155" s="1"/>
  <c r="L180" i="155"/>
  <c r="L179" i="155" s="1"/>
  <c r="D181" i="155"/>
  <c r="D182" i="155"/>
  <c r="F183" i="155"/>
  <c r="G183" i="155"/>
  <c r="H183" i="155"/>
  <c r="I183" i="155"/>
  <c r="J183" i="155"/>
  <c r="K183" i="155"/>
  <c r="L183" i="155"/>
  <c r="D184" i="155"/>
  <c r="F185" i="155"/>
  <c r="G185" i="155"/>
  <c r="H185" i="155"/>
  <c r="I185" i="155"/>
  <c r="J185" i="155"/>
  <c r="K185" i="155"/>
  <c r="L185" i="155"/>
  <c r="D186" i="155"/>
  <c r="D188" i="155"/>
  <c r="D189" i="155"/>
  <c r="D190" i="155"/>
  <c r="D191" i="155"/>
  <c r="D192" i="155"/>
  <c r="D193" i="155"/>
  <c r="D194" i="155"/>
  <c r="D195" i="155"/>
  <c r="D196" i="155"/>
  <c r="D197" i="155"/>
  <c r="D198" i="155"/>
  <c r="D199" i="155"/>
  <c r="D200" i="155"/>
  <c r="D201" i="155"/>
  <c r="D202" i="155"/>
  <c r="D203" i="155"/>
  <c r="D204" i="155"/>
  <c r="D205" i="155"/>
  <c r="D206" i="155"/>
  <c r="D207" i="155"/>
  <c r="D208" i="155"/>
  <c r="D209" i="155"/>
  <c r="D210" i="155"/>
  <c r="D211" i="155"/>
  <c r="D212" i="155"/>
  <c r="D213" i="155"/>
  <c r="D214" i="155"/>
  <c r="D215" i="155"/>
  <c r="D216" i="155"/>
  <c r="D217" i="155"/>
  <c r="D218" i="155"/>
  <c r="D219" i="155"/>
  <c r="D220" i="155"/>
  <c r="D221" i="155"/>
  <c r="D222" i="155"/>
  <c r="D223" i="155"/>
  <c r="D224" i="155"/>
  <c r="D225" i="155"/>
  <c r="D226" i="155"/>
  <c r="D227" i="155"/>
  <c r="D228" i="155"/>
  <c r="D229" i="155"/>
  <c r="D230" i="155"/>
  <c r="D231" i="155"/>
  <c r="D232" i="155"/>
  <c r="D233" i="155"/>
  <c r="D234" i="155"/>
  <c r="D235" i="155"/>
  <c r="D236" i="155"/>
  <c r="D237" i="155"/>
  <c r="D238" i="155"/>
  <c r="D239" i="155"/>
  <c r="D240" i="155"/>
  <c r="D241" i="155"/>
  <c r="D242" i="155"/>
  <c r="D243" i="155"/>
  <c r="D244" i="155"/>
  <c r="D245" i="155"/>
  <c r="D246" i="155"/>
  <c r="D247" i="155"/>
  <c r="D248" i="155"/>
  <c r="D249" i="155"/>
  <c r="D250" i="155"/>
  <c r="D251" i="155"/>
  <c r="D252" i="155"/>
  <c r="D253" i="155"/>
  <c r="D254" i="155"/>
  <c r="D255" i="155"/>
  <c r="D256" i="155"/>
  <c r="D257" i="155"/>
  <c r="D258" i="155"/>
  <c r="D259" i="155"/>
  <c r="D260" i="155"/>
  <c r="D261" i="155"/>
  <c r="D262" i="155"/>
  <c r="F265" i="155"/>
  <c r="F264" i="155"/>
  <c r="G265" i="155"/>
  <c r="G264" i="155"/>
  <c r="G263" i="155" s="1"/>
  <c r="I265" i="155"/>
  <c r="I264" i="155" s="1"/>
  <c r="I263" i="155" s="1"/>
  <c r="J265" i="155"/>
  <c r="J264" i="155"/>
  <c r="J263" i="155" s="1"/>
  <c r="J187" i="155" s="1"/>
  <c r="K265" i="155"/>
  <c r="K264" i="155"/>
  <c r="K263" i="155" s="1"/>
  <c r="L265" i="155"/>
  <c r="L264" i="155" s="1"/>
  <c r="L263" i="155" s="1"/>
  <c r="D266" i="155"/>
  <c r="D267" i="155"/>
  <c r="D268" i="155"/>
  <c r="D269" i="155"/>
  <c r="D270" i="155"/>
  <c r="D271" i="155"/>
  <c r="D272" i="155"/>
  <c r="D273" i="155"/>
  <c r="D274" i="155"/>
  <c r="D275" i="155"/>
  <c r="D276" i="155"/>
  <c r="D277" i="155"/>
  <c r="F279" i="155"/>
  <c r="G279" i="155"/>
  <c r="H279" i="155"/>
  <c r="H278" i="155"/>
  <c r="I279" i="155"/>
  <c r="I278" i="155"/>
  <c r="J279" i="155"/>
  <c r="J278" i="155"/>
  <c r="K279" i="155"/>
  <c r="K278" i="155"/>
  <c r="L279" i="155"/>
  <c r="L278" i="155"/>
  <c r="D280" i="155"/>
  <c r="D281" i="155"/>
  <c r="D282" i="155"/>
  <c r="F283" i="155"/>
  <c r="G283" i="155"/>
  <c r="H283" i="155"/>
  <c r="I283" i="155"/>
  <c r="J283" i="155"/>
  <c r="K283" i="155"/>
  <c r="L283" i="155"/>
  <c r="D284" i="155"/>
  <c r="F285" i="155"/>
  <c r="G285" i="155"/>
  <c r="H285" i="155"/>
  <c r="I285" i="155"/>
  <c r="J285" i="155"/>
  <c r="K285" i="155"/>
  <c r="L285" i="155"/>
  <c r="D286" i="155"/>
  <c r="L204" i="132"/>
  <c r="K204" i="132"/>
  <c r="J204" i="132"/>
  <c r="I204" i="132"/>
  <c r="H204" i="132"/>
  <c r="G204" i="132"/>
  <c r="F204" i="132"/>
  <c r="L68" i="151"/>
  <c r="K60" i="151"/>
  <c r="I72" i="143"/>
  <c r="H72" i="143"/>
  <c r="G72" i="143"/>
  <c r="L286" i="151"/>
  <c r="K286" i="151"/>
  <c r="J286" i="151"/>
  <c r="I286" i="151"/>
  <c r="H286" i="151"/>
  <c r="G286" i="151"/>
  <c r="G285" i="151"/>
  <c r="F286" i="151"/>
  <c r="L168" i="132"/>
  <c r="K168" i="132"/>
  <c r="J168" i="132"/>
  <c r="J167" i="132" s="1"/>
  <c r="F189" i="132"/>
  <c r="F168" i="132"/>
  <c r="F187" i="132"/>
  <c r="L187" i="132"/>
  <c r="K187" i="132"/>
  <c r="J187" i="132"/>
  <c r="H187" i="132"/>
  <c r="G187" i="132"/>
  <c r="E187" i="132" s="1"/>
  <c r="F32" i="132"/>
  <c r="F53" i="132"/>
  <c r="F51" i="132"/>
  <c r="L51" i="132"/>
  <c r="K51" i="132"/>
  <c r="J51" i="132"/>
  <c r="H51" i="132"/>
  <c r="H31" i="132"/>
  <c r="G51" i="132"/>
  <c r="E51" i="132"/>
  <c r="F48" i="154"/>
  <c r="F68" i="154"/>
  <c r="I48" i="154"/>
  <c r="F16" i="154"/>
  <c r="F15" i="154" s="1"/>
  <c r="G16" i="154"/>
  <c r="H16" i="154"/>
  <c r="H15" i="154" s="1"/>
  <c r="I16" i="154"/>
  <c r="I15" i="154" s="1"/>
  <c r="J16" i="154"/>
  <c r="K16" i="154"/>
  <c r="L16" i="154"/>
  <c r="L15" i="154" s="1"/>
  <c r="D17" i="154"/>
  <c r="D18" i="154"/>
  <c r="D19" i="154"/>
  <c r="D20" i="154"/>
  <c r="D21" i="154"/>
  <c r="D22" i="154"/>
  <c r="D23" i="154"/>
  <c r="D24" i="154"/>
  <c r="D25" i="154"/>
  <c r="D26" i="154"/>
  <c r="D27" i="154"/>
  <c r="D28" i="154"/>
  <c r="D29" i="154"/>
  <c r="D30" i="154"/>
  <c r="D31" i="154"/>
  <c r="D32" i="154"/>
  <c r="D33" i="154"/>
  <c r="D34" i="154"/>
  <c r="D35" i="154"/>
  <c r="D36" i="154"/>
  <c r="D37" i="154"/>
  <c r="D38" i="154"/>
  <c r="D40" i="154"/>
  <c r="D41" i="154"/>
  <c r="D42" i="154"/>
  <c r="D43" i="154"/>
  <c r="D44" i="154"/>
  <c r="D45" i="154"/>
  <c r="G48" i="154"/>
  <c r="H48" i="154"/>
  <c r="J48" i="154"/>
  <c r="K48" i="154"/>
  <c r="L48" i="154"/>
  <c r="D49" i="154"/>
  <c r="D50" i="154"/>
  <c r="D51" i="154"/>
  <c r="D52" i="154"/>
  <c r="D53" i="154"/>
  <c r="D54" i="154"/>
  <c r="D55" i="154"/>
  <c r="D56" i="154"/>
  <c r="D57" i="154"/>
  <c r="D58" i="154"/>
  <c r="D59" i="154"/>
  <c r="F60" i="154"/>
  <c r="G60" i="154"/>
  <c r="H60" i="154"/>
  <c r="I60" i="154"/>
  <c r="J60" i="154"/>
  <c r="K60" i="154"/>
  <c r="L60" i="154"/>
  <c r="D61" i="154"/>
  <c r="D62" i="154"/>
  <c r="F63" i="154"/>
  <c r="G63" i="154"/>
  <c r="H63" i="154"/>
  <c r="I63" i="154"/>
  <c r="J63" i="154"/>
  <c r="K63" i="154"/>
  <c r="L63" i="154"/>
  <c r="D64" i="154"/>
  <c r="D65" i="154"/>
  <c r="D66" i="154"/>
  <c r="D67" i="154"/>
  <c r="G68" i="154"/>
  <c r="H68" i="154"/>
  <c r="I68" i="154"/>
  <c r="J68" i="154"/>
  <c r="K68" i="154"/>
  <c r="L68" i="154"/>
  <c r="D69" i="154"/>
  <c r="D70" i="154"/>
  <c r="D71" i="154"/>
  <c r="F72" i="154"/>
  <c r="G72" i="154"/>
  <c r="H72" i="154"/>
  <c r="I72" i="154"/>
  <c r="J72" i="154"/>
  <c r="K72" i="154"/>
  <c r="L72" i="154"/>
  <c r="D73" i="154"/>
  <c r="D74" i="154"/>
  <c r="D75" i="154"/>
  <c r="D76" i="154"/>
  <c r="D77" i="154"/>
  <c r="D78" i="154"/>
  <c r="D79" i="154"/>
  <c r="D80" i="154"/>
  <c r="D81" i="154"/>
  <c r="D82" i="154"/>
  <c r="D83" i="154"/>
  <c r="D84" i="154"/>
  <c r="D85" i="154"/>
  <c r="D86" i="154"/>
  <c r="D87" i="154"/>
  <c r="D88" i="154"/>
  <c r="D89" i="154"/>
  <c r="D90" i="154"/>
  <c r="D91" i="154"/>
  <c r="D92" i="154"/>
  <c r="D93" i="154"/>
  <c r="F94" i="154"/>
  <c r="G94" i="154"/>
  <c r="H94" i="154"/>
  <c r="I94" i="154"/>
  <c r="J94" i="154"/>
  <c r="K94" i="154"/>
  <c r="L94" i="154"/>
  <c r="D95" i="154"/>
  <c r="D96" i="154"/>
  <c r="D97" i="154"/>
  <c r="D98" i="154"/>
  <c r="D99" i="154"/>
  <c r="D100" i="154"/>
  <c r="D101" i="154"/>
  <c r="D102" i="154"/>
  <c r="D103" i="154"/>
  <c r="D104" i="154"/>
  <c r="D105" i="154"/>
  <c r="D106" i="154"/>
  <c r="D107" i="154"/>
  <c r="D108" i="154"/>
  <c r="D109" i="154"/>
  <c r="D110" i="154"/>
  <c r="D111" i="154"/>
  <c r="D112" i="154"/>
  <c r="D113" i="154"/>
  <c r="D114" i="154"/>
  <c r="D115" i="154"/>
  <c r="D116" i="154"/>
  <c r="D117" i="154"/>
  <c r="D118" i="154"/>
  <c r="D119" i="154"/>
  <c r="D120" i="154"/>
  <c r="D121" i="154"/>
  <c r="D122" i="154"/>
  <c r="D123" i="154"/>
  <c r="D124" i="154"/>
  <c r="D125" i="154"/>
  <c r="D126" i="154"/>
  <c r="D127" i="154"/>
  <c r="D128" i="154"/>
  <c r="D129" i="154"/>
  <c r="D130" i="154"/>
  <c r="D131" i="154"/>
  <c r="D132" i="154"/>
  <c r="D133" i="154"/>
  <c r="D134" i="154"/>
  <c r="D135" i="154"/>
  <c r="D136" i="154"/>
  <c r="D137" i="154"/>
  <c r="D138" i="154"/>
  <c r="D139" i="154"/>
  <c r="D140" i="154"/>
  <c r="D141" i="154"/>
  <c r="D142" i="154"/>
  <c r="D143" i="154"/>
  <c r="D144" i="154"/>
  <c r="D145" i="154"/>
  <c r="D146" i="154"/>
  <c r="D147" i="154"/>
  <c r="D148" i="154"/>
  <c r="D149" i="154"/>
  <c r="D150" i="154"/>
  <c r="D152" i="154"/>
  <c r="D153" i="154"/>
  <c r="D154" i="154"/>
  <c r="D155" i="154"/>
  <c r="D156" i="154"/>
  <c r="D157" i="154"/>
  <c r="D158" i="154"/>
  <c r="D159" i="154"/>
  <c r="D160" i="154"/>
  <c r="D161" i="154"/>
  <c r="D162" i="154"/>
  <c r="D163" i="154"/>
  <c r="D165" i="154"/>
  <c r="D166" i="154"/>
  <c r="D167" i="154"/>
  <c r="D168" i="154"/>
  <c r="D169" i="154"/>
  <c r="D170" i="154"/>
  <c r="D171" i="154"/>
  <c r="D172" i="154"/>
  <c r="D173" i="154"/>
  <c r="D174" i="154"/>
  <c r="D175" i="154"/>
  <c r="D176" i="154"/>
  <c r="D177" i="154"/>
  <c r="D178" i="154"/>
  <c r="F180" i="154"/>
  <c r="G180" i="154"/>
  <c r="H180" i="154"/>
  <c r="H179" i="154" s="1"/>
  <c r="I180" i="154"/>
  <c r="I179" i="154" s="1"/>
  <c r="J180" i="154"/>
  <c r="J179" i="154"/>
  <c r="K180" i="154"/>
  <c r="K179" i="154"/>
  <c r="L180" i="154"/>
  <c r="L179" i="154"/>
  <c r="D181" i="154"/>
  <c r="D182" i="154"/>
  <c r="F183" i="154"/>
  <c r="G183" i="154"/>
  <c r="H183" i="154"/>
  <c r="I183" i="154"/>
  <c r="J183" i="154"/>
  <c r="K183" i="154"/>
  <c r="L183" i="154"/>
  <c r="D184" i="154"/>
  <c r="F185" i="154"/>
  <c r="G185" i="154"/>
  <c r="H185" i="154"/>
  <c r="D185" i="154"/>
  <c r="I185" i="154"/>
  <c r="J185" i="154"/>
  <c r="K185" i="154"/>
  <c r="L185" i="154"/>
  <c r="D186" i="154"/>
  <c r="D188" i="154"/>
  <c r="D189" i="154"/>
  <c r="D190" i="154"/>
  <c r="D191" i="154"/>
  <c r="D192" i="154"/>
  <c r="D193" i="154"/>
  <c r="D194" i="154"/>
  <c r="D195" i="154"/>
  <c r="D196" i="154"/>
  <c r="D197" i="154"/>
  <c r="D198" i="154"/>
  <c r="D199" i="154"/>
  <c r="D200" i="154"/>
  <c r="D201" i="154"/>
  <c r="D202" i="154"/>
  <c r="D203" i="154"/>
  <c r="D204" i="154"/>
  <c r="D205" i="154"/>
  <c r="D206" i="154"/>
  <c r="D207" i="154"/>
  <c r="D208" i="154"/>
  <c r="D209" i="154"/>
  <c r="D210" i="154"/>
  <c r="D211" i="154"/>
  <c r="D212" i="154"/>
  <c r="D213" i="154"/>
  <c r="D214" i="154"/>
  <c r="D215" i="154"/>
  <c r="D216" i="154"/>
  <c r="D217" i="154"/>
  <c r="D218" i="154"/>
  <c r="D219" i="154"/>
  <c r="D220" i="154"/>
  <c r="D221" i="154"/>
  <c r="D222" i="154"/>
  <c r="D223" i="154"/>
  <c r="D224" i="154"/>
  <c r="D225" i="154"/>
  <c r="D226" i="154"/>
  <c r="D227" i="154"/>
  <c r="D228" i="154"/>
  <c r="D229" i="154"/>
  <c r="D230" i="154"/>
  <c r="D231" i="154"/>
  <c r="D232" i="154"/>
  <c r="D233" i="154"/>
  <c r="D234" i="154"/>
  <c r="D235" i="154"/>
  <c r="D236" i="154"/>
  <c r="D237" i="154"/>
  <c r="D238" i="154"/>
  <c r="D239" i="154"/>
  <c r="D240" i="154"/>
  <c r="D241" i="154"/>
  <c r="D242" i="154"/>
  <c r="D243" i="154"/>
  <c r="D244" i="154"/>
  <c r="D245" i="154"/>
  <c r="D246" i="154"/>
  <c r="D247" i="154"/>
  <c r="D248" i="154"/>
  <c r="D249" i="154"/>
  <c r="D250" i="154"/>
  <c r="D251" i="154"/>
  <c r="D252" i="154"/>
  <c r="D253" i="154"/>
  <c r="D254" i="154"/>
  <c r="D255" i="154"/>
  <c r="D256" i="154"/>
  <c r="D257" i="154"/>
  <c r="D258" i="154"/>
  <c r="D259" i="154"/>
  <c r="D260" i="154"/>
  <c r="D261" i="154"/>
  <c r="D262" i="154"/>
  <c r="F265" i="154"/>
  <c r="F264" i="154"/>
  <c r="G265" i="154"/>
  <c r="G264" i="154"/>
  <c r="G263" i="154" s="1"/>
  <c r="H265" i="154"/>
  <c r="H264" i="154" s="1"/>
  <c r="H263" i="154" s="1"/>
  <c r="I265" i="154"/>
  <c r="I264" i="154" s="1"/>
  <c r="I263" i="154" s="1"/>
  <c r="J265" i="154"/>
  <c r="J264" i="154"/>
  <c r="J263" i="154" s="1"/>
  <c r="K265" i="154"/>
  <c r="K264" i="154" s="1"/>
  <c r="K263" i="154" s="1"/>
  <c r="K187" i="154" s="1"/>
  <c r="L265" i="154"/>
  <c r="L264" i="154" s="1"/>
  <c r="L263" i="154" s="1"/>
  <c r="D266" i="154"/>
  <c r="D267" i="154"/>
  <c r="D268" i="154"/>
  <c r="D269" i="154"/>
  <c r="D270" i="154"/>
  <c r="D271" i="154"/>
  <c r="D272" i="154"/>
  <c r="D273" i="154"/>
  <c r="D274" i="154"/>
  <c r="D275" i="154"/>
  <c r="D276" i="154"/>
  <c r="D277" i="154"/>
  <c r="F279" i="154"/>
  <c r="G279" i="154"/>
  <c r="G278" i="154" s="1"/>
  <c r="H279" i="154"/>
  <c r="H278" i="154" s="1"/>
  <c r="I279" i="154"/>
  <c r="I278" i="154" s="1"/>
  <c r="J279" i="154"/>
  <c r="J278" i="154" s="1"/>
  <c r="K279" i="154"/>
  <c r="K278" i="154" s="1"/>
  <c r="L279" i="154"/>
  <c r="L278" i="154" s="1"/>
  <c r="D280" i="154"/>
  <c r="D281" i="154"/>
  <c r="D282" i="154"/>
  <c r="F283" i="154"/>
  <c r="G283" i="154"/>
  <c r="H283" i="154"/>
  <c r="I283" i="154"/>
  <c r="J283" i="154"/>
  <c r="K283" i="154"/>
  <c r="L283" i="154"/>
  <c r="D284" i="154"/>
  <c r="F285" i="154"/>
  <c r="G285" i="154"/>
  <c r="H285" i="154"/>
  <c r="I285" i="154"/>
  <c r="J285" i="154"/>
  <c r="K285" i="154"/>
  <c r="L285" i="154"/>
  <c r="D286" i="154"/>
  <c r="L180" i="151"/>
  <c r="L179" i="151"/>
  <c r="I180" i="151"/>
  <c r="I179" i="151"/>
  <c r="H180" i="151"/>
  <c r="H179" i="151"/>
  <c r="L94" i="142"/>
  <c r="K94" i="142"/>
  <c r="J94" i="142"/>
  <c r="I16" i="142"/>
  <c r="H16" i="142"/>
  <c r="H15" i="142"/>
  <c r="G94" i="142"/>
  <c r="G16" i="142"/>
  <c r="F94" i="142"/>
  <c r="F16" i="142"/>
  <c r="L22" i="132"/>
  <c r="L21" i="132"/>
  <c r="L20" i="132" s="1"/>
  <c r="L29" i="132"/>
  <c r="K22" i="132"/>
  <c r="K21" i="132"/>
  <c r="K29" i="132"/>
  <c r="J22" i="132"/>
  <c r="J21" i="132" s="1"/>
  <c r="J20" i="132" s="1"/>
  <c r="J29" i="132"/>
  <c r="I22" i="132"/>
  <c r="I21" i="132" s="1"/>
  <c r="I59" i="132"/>
  <c r="I58" i="132"/>
  <c r="H22" i="132"/>
  <c r="H29" i="132"/>
  <c r="G22" i="132"/>
  <c r="G21" i="132" s="1"/>
  <c r="G29" i="132"/>
  <c r="G59" i="132"/>
  <c r="G58" i="132" s="1"/>
  <c r="F22" i="132"/>
  <c r="F21" i="132" s="1"/>
  <c r="F29" i="132"/>
  <c r="I235" i="132"/>
  <c r="I213" i="132"/>
  <c r="I212" i="132" s="1"/>
  <c r="I216" i="132"/>
  <c r="I215" i="132" s="1"/>
  <c r="H235" i="132"/>
  <c r="H213" i="132"/>
  <c r="H212" i="132" s="1"/>
  <c r="L158" i="132"/>
  <c r="L157" i="132"/>
  <c r="L156" i="132" s="1"/>
  <c r="F158" i="132"/>
  <c r="F157" i="132" s="1"/>
  <c r="F165" i="132"/>
  <c r="F16" i="153"/>
  <c r="F15" i="153"/>
  <c r="F48" i="153"/>
  <c r="F60" i="153"/>
  <c r="F63" i="153"/>
  <c r="F68" i="153"/>
  <c r="F72" i="153"/>
  <c r="D72" i="153" s="1"/>
  <c r="F94" i="153"/>
  <c r="F180" i="153"/>
  <c r="F179" i="153"/>
  <c r="F265" i="153"/>
  <c r="F264" i="153"/>
  <c r="F279" i="153"/>
  <c r="F278" i="153"/>
  <c r="G16" i="153"/>
  <c r="G48" i="153"/>
  <c r="D48" i="153" s="1"/>
  <c r="G60" i="153"/>
  <c r="G63" i="153"/>
  <c r="G68" i="153"/>
  <c r="G72" i="153"/>
  <c r="G94" i="153"/>
  <c r="G180" i="153"/>
  <c r="G179" i="153" s="1"/>
  <c r="G265" i="153"/>
  <c r="G264" i="153" s="1"/>
  <c r="G263" i="153" s="1"/>
  <c r="G279" i="153"/>
  <c r="G278" i="153"/>
  <c r="H16" i="153"/>
  <c r="H15" i="153" s="1"/>
  <c r="H48" i="153"/>
  <c r="H60" i="153"/>
  <c r="H63" i="153"/>
  <c r="H68" i="153"/>
  <c r="H72" i="153"/>
  <c r="H94" i="153"/>
  <c r="H180" i="153"/>
  <c r="H179" i="153" s="1"/>
  <c r="H265" i="153"/>
  <c r="H264" i="153" s="1"/>
  <c r="H263" i="153" s="1"/>
  <c r="H279" i="153"/>
  <c r="H278" i="153"/>
  <c r="I16" i="153"/>
  <c r="I15" i="153" s="1"/>
  <c r="I48" i="153"/>
  <c r="I60" i="153"/>
  <c r="I63" i="153"/>
  <c r="I68" i="153"/>
  <c r="I72" i="153"/>
  <c r="I94" i="153"/>
  <c r="I180" i="153"/>
  <c r="I179" i="153" s="1"/>
  <c r="I265" i="153"/>
  <c r="I264" i="153" s="1"/>
  <c r="I279" i="153"/>
  <c r="I278" i="153" s="1"/>
  <c r="J16" i="153"/>
  <c r="J15" i="153" s="1"/>
  <c r="J48" i="153"/>
  <c r="J60" i="153"/>
  <c r="J63" i="153"/>
  <c r="J68" i="153"/>
  <c r="J47" i="153" s="1"/>
  <c r="J72" i="153"/>
  <c r="J94" i="153"/>
  <c r="J180" i="153"/>
  <c r="J179" i="153"/>
  <c r="J265" i="153"/>
  <c r="J264" i="153"/>
  <c r="J263" i="153" s="1"/>
  <c r="J279" i="153"/>
  <c r="J278" i="153" s="1"/>
  <c r="K16" i="153"/>
  <c r="K48" i="153"/>
  <c r="K60" i="153"/>
  <c r="K63" i="153"/>
  <c r="K68" i="153"/>
  <c r="K72" i="153"/>
  <c r="K94" i="153"/>
  <c r="K180" i="153"/>
  <c r="K179" i="153"/>
  <c r="K265" i="153"/>
  <c r="K264" i="153"/>
  <c r="K263" i="153" s="1"/>
  <c r="K279" i="153"/>
  <c r="K278" i="153" s="1"/>
  <c r="L16" i="153"/>
  <c r="L48" i="153"/>
  <c r="L60" i="153"/>
  <c r="L63" i="153"/>
  <c r="L68" i="153"/>
  <c r="L72" i="153"/>
  <c r="L94" i="153"/>
  <c r="L180" i="153"/>
  <c r="L179" i="153"/>
  <c r="L265" i="153"/>
  <c r="L264" i="153"/>
  <c r="L263" i="153" s="1"/>
  <c r="L279" i="153"/>
  <c r="L278" i="153" s="1"/>
  <c r="D17" i="153"/>
  <c r="D18" i="153"/>
  <c r="D19" i="153"/>
  <c r="D20" i="153"/>
  <c r="D21" i="153"/>
  <c r="D22" i="153"/>
  <c r="D23" i="153"/>
  <c r="D24" i="153"/>
  <c r="D25" i="153"/>
  <c r="D26" i="153"/>
  <c r="D27" i="153"/>
  <c r="D28" i="153"/>
  <c r="D29" i="153"/>
  <c r="D30" i="153"/>
  <c r="D31" i="153"/>
  <c r="D33" i="153"/>
  <c r="D34" i="153"/>
  <c r="D35" i="153"/>
  <c r="D36" i="153"/>
  <c r="D37" i="153"/>
  <c r="D38" i="153"/>
  <c r="D40" i="153"/>
  <c r="D41" i="153"/>
  <c r="D42" i="153"/>
  <c r="D43" i="153"/>
  <c r="D44" i="153"/>
  <c r="D45" i="153"/>
  <c r="D49" i="153"/>
  <c r="D50" i="153"/>
  <c r="D51" i="153"/>
  <c r="D52" i="153"/>
  <c r="D53" i="153"/>
  <c r="D54" i="153"/>
  <c r="D55" i="153"/>
  <c r="D56" i="153"/>
  <c r="D57" i="153"/>
  <c r="D58" i="153"/>
  <c r="D59" i="153"/>
  <c r="D61" i="153"/>
  <c r="D62" i="153"/>
  <c r="D64" i="153"/>
  <c r="D65" i="153"/>
  <c r="D66" i="153"/>
  <c r="D67" i="153"/>
  <c r="D69" i="153"/>
  <c r="D70" i="153"/>
  <c r="D71" i="153"/>
  <c r="D73" i="153"/>
  <c r="D74" i="153"/>
  <c r="D75" i="153"/>
  <c r="D76" i="153"/>
  <c r="D77" i="153"/>
  <c r="D78" i="153"/>
  <c r="D79" i="153"/>
  <c r="D80" i="153"/>
  <c r="D81" i="153"/>
  <c r="D82" i="153"/>
  <c r="D83" i="153"/>
  <c r="D84" i="153"/>
  <c r="D85" i="153"/>
  <c r="D86" i="153"/>
  <c r="D87" i="153"/>
  <c r="D88" i="153"/>
  <c r="D89" i="153"/>
  <c r="D90" i="153"/>
  <c r="D91" i="153"/>
  <c r="D92" i="153"/>
  <c r="D93" i="153"/>
  <c r="D95" i="153"/>
  <c r="D96" i="153"/>
  <c r="D97" i="153"/>
  <c r="D98" i="153"/>
  <c r="D99" i="153"/>
  <c r="D100" i="153"/>
  <c r="D101" i="153"/>
  <c r="D102" i="153"/>
  <c r="D103" i="153"/>
  <c r="D104" i="153"/>
  <c r="D105" i="153"/>
  <c r="D106" i="153"/>
  <c r="D107" i="153"/>
  <c r="D108" i="153"/>
  <c r="D109" i="153"/>
  <c r="D110" i="153"/>
  <c r="D111" i="153"/>
  <c r="D112" i="153"/>
  <c r="D113" i="153"/>
  <c r="D114" i="153"/>
  <c r="D115" i="153"/>
  <c r="D116" i="153"/>
  <c r="D117" i="153"/>
  <c r="D118" i="153"/>
  <c r="D119" i="153"/>
  <c r="D120" i="153"/>
  <c r="D121" i="153"/>
  <c r="D122" i="153"/>
  <c r="D123" i="153"/>
  <c r="D124" i="153"/>
  <c r="D125" i="153"/>
  <c r="D126" i="153"/>
  <c r="D127" i="153"/>
  <c r="D128" i="153"/>
  <c r="D129" i="153"/>
  <c r="D130" i="153"/>
  <c r="D131" i="153"/>
  <c r="D132" i="153"/>
  <c r="D133" i="153"/>
  <c r="D134" i="153"/>
  <c r="D135" i="153"/>
  <c r="D136" i="153"/>
  <c r="D137" i="153"/>
  <c r="D138" i="153"/>
  <c r="D139" i="153"/>
  <c r="D140" i="153"/>
  <c r="D141" i="153"/>
  <c r="D142" i="153"/>
  <c r="D143" i="153"/>
  <c r="D144" i="153"/>
  <c r="D145" i="153"/>
  <c r="D146" i="153"/>
  <c r="D147" i="153"/>
  <c r="D148" i="153"/>
  <c r="D149" i="153"/>
  <c r="D150" i="153"/>
  <c r="D152" i="153"/>
  <c r="D153" i="153"/>
  <c r="D154" i="153"/>
  <c r="D155" i="153"/>
  <c r="D156" i="153"/>
  <c r="D157" i="153"/>
  <c r="D158" i="153"/>
  <c r="D159" i="153"/>
  <c r="D160" i="153"/>
  <c r="D161" i="153"/>
  <c r="D162" i="153"/>
  <c r="D163" i="153"/>
  <c r="D165" i="153"/>
  <c r="D166" i="153"/>
  <c r="D167" i="153"/>
  <c r="D168" i="153"/>
  <c r="D169" i="153"/>
  <c r="D170" i="153"/>
  <c r="D171" i="153"/>
  <c r="D172" i="153"/>
  <c r="D173" i="153"/>
  <c r="D174" i="153"/>
  <c r="D175" i="153"/>
  <c r="D176" i="153"/>
  <c r="D177" i="153"/>
  <c r="D178" i="153"/>
  <c r="D181" i="153"/>
  <c r="D182" i="153"/>
  <c r="F183" i="153"/>
  <c r="G183" i="153"/>
  <c r="H183" i="153"/>
  <c r="I183" i="153"/>
  <c r="D183" i="153"/>
  <c r="J183" i="153"/>
  <c r="K183" i="153"/>
  <c r="L183" i="153"/>
  <c r="D184" i="153"/>
  <c r="F185" i="153"/>
  <c r="G185" i="153"/>
  <c r="D185" i="153" s="1"/>
  <c r="H185" i="153"/>
  <c r="I185" i="153"/>
  <c r="J185" i="153"/>
  <c r="K185" i="153"/>
  <c r="L185" i="153"/>
  <c r="D186" i="153"/>
  <c r="D188" i="153"/>
  <c r="D189" i="153"/>
  <c r="D190" i="153"/>
  <c r="D191" i="153"/>
  <c r="D192" i="153"/>
  <c r="D193" i="153"/>
  <c r="D194" i="153"/>
  <c r="D195" i="153"/>
  <c r="D196" i="153"/>
  <c r="D197" i="153"/>
  <c r="D198" i="153"/>
  <c r="D199" i="153"/>
  <c r="D200" i="153"/>
  <c r="D201" i="153"/>
  <c r="D202" i="153"/>
  <c r="D203" i="153"/>
  <c r="D204" i="153"/>
  <c r="D205" i="153"/>
  <c r="D206" i="153"/>
  <c r="D207" i="153"/>
  <c r="D208" i="153"/>
  <c r="D209" i="153"/>
  <c r="D210" i="153"/>
  <c r="D211" i="153"/>
  <c r="D212" i="153"/>
  <c r="D213" i="153"/>
  <c r="D214" i="153"/>
  <c r="D215" i="153"/>
  <c r="D216" i="153"/>
  <c r="D217" i="153"/>
  <c r="D218" i="153"/>
  <c r="D219" i="153"/>
  <c r="D220" i="153"/>
  <c r="D221" i="153"/>
  <c r="D222" i="153"/>
  <c r="D223" i="153"/>
  <c r="D224" i="153"/>
  <c r="D225" i="153"/>
  <c r="D226" i="153"/>
  <c r="D227" i="153"/>
  <c r="D228" i="153"/>
  <c r="D229" i="153"/>
  <c r="D230" i="153"/>
  <c r="D231" i="153"/>
  <c r="D232" i="153"/>
  <c r="D233" i="153"/>
  <c r="D234" i="153"/>
  <c r="D235" i="153"/>
  <c r="D236" i="153"/>
  <c r="D237" i="153"/>
  <c r="D238" i="153"/>
  <c r="D239" i="153"/>
  <c r="D240" i="153"/>
  <c r="D241" i="153"/>
  <c r="D242" i="153"/>
  <c r="D243" i="153"/>
  <c r="D244" i="153"/>
  <c r="D245" i="153"/>
  <c r="D246" i="153"/>
  <c r="D247" i="153"/>
  <c r="D248" i="153"/>
  <c r="D249" i="153"/>
  <c r="D250" i="153"/>
  <c r="D251" i="153"/>
  <c r="D252" i="153"/>
  <c r="D253" i="153"/>
  <c r="D254" i="153"/>
  <c r="D255" i="153"/>
  <c r="D256" i="153"/>
  <c r="D257" i="153"/>
  <c r="D258" i="153"/>
  <c r="D259" i="153"/>
  <c r="D260" i="153"/>
  <c r="D261" i="153"/>
  <c r="D262" i="153"/>
  <c r="D266" i="153"/>
  <c r="D267" i="153"/>
  <c r="D268" i="153"/>
  <c r="D269" i="153"/>
  <c r="D270" i="153"/>
  <c r="D271" i="153"/>
  <c r="D272" i="153"/>
  <c r="D273" i="153"/>
  <c r="D274" i="153"/>
  <c r="D275" i="153"/>
  <c r="D276" i="153"/>
  <c r="D277" i="153"/>
  <c r="D280" i="153"/>
  <c r="D281" i="153"/>
  <c r="D282" i="153"/>
  <c r="F283" i="153"/>
  <c r="G283" i="153"/>
  <c r="H283" i="153"/>
  <c r="I283" i="153"/>
  <c r="D283" i="153" s="1"/>
  <c r="J283" i="153"/>
  <c r="K283" i="153"/>
  <c r="L283" i="153"/>
  <c r="D284" i="153"/>
  <c r="F285" i="153"/>
  <c r="G285" i="153"/>
  <c r="D285" i="153" s="1"/>
  <c r="H285" i="153"/>
  <c r="I285" i="153"/>
  <c r="J285" i="153"/>
  <c r="K285" i="153"/>
  <c r="L285" i="153"/>
  <c r="D286" i="153"/>
  <c r="L82" i="132"/>
  <c r="L86" i="132"/>
  <c r="K82" i="132"/>
  <c r="K77" i="132" s="1"/>
  <c r="K86" i="132"/>
  <c r="J82" i="132"/>
  <c r="J86" i="132"/>
  <c r="I82" i="132"/>
  <c r="I86" i="132"/>
  <c r="I77" i="132" s="1"/>
  <c r="H82" i="132"/>
  <c r="H86" i="132"/>
  <c r="G82" i="132"/>
  <c r="G86" i="132"/>
  <c r="E86" i="132"/>
  <c r="F82" i="132"/>
  <c r="E82" i="132"/>
  <c r="F86" i="132"/>
  <c r="L165" i="132"/>
  <c r="L189" i="132"/>
  <c r="K158" i="132"/>
  <c r="K157" i="132" s="1"/>
  <c r="K165" i="132"/>
  <c r="K189" i="132"/>
  <c r="J158" i="132"/>
  <c r="J157" i="132" s="1"/>
  <c r="J156" i="132" s="1"/>
  <c r="J155" i="132" s="1"/>
  <c r="J149" i="132" s="1"/>
  <c r="J165" i="132"/>
  <c r="J189" i="132"/>
  <c r="I158" i="132"/>
  <c r="I157" i="132" s="1"/>
  <c r="I165" i="132"/>
  <c r="H158" i="132"/>
  <c r="H157" i="132" s="1"/>
  <c r="H156" i="132" s="1"/>
  <c r="H165" i="132"/>
  <c r="G158" i="132"/>
  <c r="G165" i="132"/>
  <c r="E165" i="132" s="1"/>
  <c r="E295" i="132"/>
  <c r="E294" i="132"/>
  <c r="E293" i="132"/>
  <c r="E292" i="132"/>
  <c r="E291" i="132"/>
  <c r="E290" i="132"/>
  <c r="E289" i="132"/>
  <c r="E288" i="132"/>
  <c r="E287" i="132"/>
  <c r="E286" i="132"/>
  <c r="E285" i="132"/>
  <c r="E284" i="132"/>
  <c r="E283" i="132"/>
  <c r="E282" i="132"/>
  <c r="E281" i="132"/>
  <c r="E280" i="132"/>
  <c r="E279" i="132"/>
  <c r="E278" i="132"/>
  <c r="E277" i="132"/>
  <c r="E276" i="132"/>
  <c r="E275" i="132"/>
  <c r="E274" i="132"/>
  <c r="E273" i="132"/>
  <c r="E272" i="132"/>
  <c r="E271" i="132"/>
  <c r="E270" i="132"/>
  <c r="E269" i="132"/>
  <c r="E268" i="132"/>
  <c r="E267" i="132"/>
  <c r="E266" i="132"/>
  <c r="E265" i="132"/>
  <c r="E264" i="132"/>
  <c r="E263" i="132"/>
  <c r="E262" i="132"/>
  <c r="E261" i="132"/>
  <c r="E260" i="132"/>
  <c r="E259" i="132"/>
  <c r="E258" i="132"/>
  <c r="E257" i="132"/>
  <c r="E256" i="132"/>
  <c r="E255" i="132"/>
  <c r="E254" i="132"/>
  <c r="E253" i="132"/>
  <c r="E252" i="132"/>
  <c r="E251" i="132"/>
  <c r="E250" i="132"/>
  <c r="E249" i="132"/>
  <c r="E248" i="132"/>
  <c r="E247" i="132"/>
  <c r="E246" i="132"/>
  <c r="E245" i="132"/>
  <c r="E244" i="132"/>
  <c r="E243" i="132"/>
  <c r="E242" i="132"/>
  <c r="E241" i="132"/>
  <c r="E240" i="132"/>
  <c r="E239" i="132"/>
  <c r="E238" i="132"/>
  <c r="E237" i="132"/>
  <c r="E236" i="132"/>
  <c r="F235" i="132"/>
  <c r="E235" i="132"/>
  <c r="G235" i="132"/>
  <c r="E234" i="132"/>
  <c r="E233" i="132"/>
  <c r="E232" i="132"/>
  <c r="F231" i="132"/>
  <c r="G231" i="132"/>
  <c r="G229" i="132" s="1"/>
  <c r="G225" i="132" s="1"/>
  <c r="G224" i="132" s="1"/>
  <c r="H231" i="132"/>
  <c r="H229" i="132" s="1"/>
  <c r="H225" i="132" s="1"/>
  <c r="H224" i="132" s="1"/>
  <c r="I231" i="132"/>
  <c r="I229" i="132" s="1"/>
  <c r="I225" i="132" s="1"/>
  <c r="I224" i="132" s="1"/>
  <c r="E230" i="132"/>
  <c r="E228" i="132"/>
  <c r="E227" i="132"/>
  <c r="E226" i="132"/>
  <c r="E223" i="132"/>
  <c r="E222" i="132"/>
  <c r="E221" i="132"/>
  <c r="E220" i="132"/>
  <c r="E219" i="132"/>
  <c r="E218" i="132"/>
  <c r="E217" i="132"/>
  <c r="F216" i="132"/>
  <c r="G216" i="132"/>
  <c r="G215" i="132" s="1"/>
  <c r="H216" i="132"/>
  <c r="F215" i="132"/>
  <c r="E214" i="132"/>
  <c r="F213" i="132"/>
  <c r="F212" i="132"/>
  <c r="F211" i="132" s="1"/>
  <c r="F210" i="132" s="1"/>
  <c r="G213" i="132"/>
  <c r="E213" i="132"/>
  <c r="E207" i="132"/>
  <c r="E206" i="132"/>
  <c r="E205" i="132"/>
  <c r="E203" i="132"/>
  <c r="E202" i="132"/>
  <c r="F201" i="132"/>
  <c r="F200" i="132" s="1"/>
  <c r="F199" i="132" s="1"/>
  <c r="G201" i="132"/>
  <c r="G200" i="132"/>
  <c r="G199" i="132" s="1"/>
  <c r="H201" i="132"/>
  <c r="I201" i="132"/>
  <c r="E198" i="132"/>
  <c r="F197" i="132"/>
  <c r="G197" i="132"/>
  <c r="E197" i="132" s="1"/>
  <c r="H197" i="132"/>
  <c r="I197" i="132"/>
  <c r="E196" i="132"/>
  <c r="F195" i="132"/>
  <c r="F194" i="132"/>
  <c r="F193" i="132" s="1"/>
  <c r="G195" i="132"/>
  <c r="G194" i="132"/>
  <c r="G193" i="132" s="1"/>
  <c r="H195" i="132"/>
  <c r="H194" i="132" s="1"/>
  <c r="H193" i="132" s="1"/>
  <c r="I195" i="132"/>
  <c r="I194" i="132"/>
  <c r="I193" i="132" s="1"/>
  <c r="E192" i="132"/>
  <c r="E191" i="132"/>
  <c r="E190" i="132"/>
  <c r="E188" i="132"/>
  <c r="E186" i="132"/>
  <c r="E185" i="132"/>
  <c r="E184" i="132"/>
  <c r="E183" i="132"/>
  <c r="E182" i="132"/>
  <c r="E181" i="132"/>
  <c r="E180" i="132"/>
  <c r="E179" i="132"/>
  <c r="E178" i="132"/>
  <c r="E177" i="132"/>
  <c r="E176" i="132"/>
  <c r="E175" i="132"/>
  <c r="E174" i="132"/>
  <c r="E173" i="132"/>
  <c r="E172" i="132"/>
  <c r="E171" i="132"/>
  <c r="E170" i="132"/>
  <c r="E169" i="132"/>
  <c r="E166" i="132"/>
  <c r="E164" i="132"/>
  <c r="E163" i="132"/>
  <c r="E162" i="132"/>
  <c r="E161" i="132"/>
  <c r="E160" i="132"/>
  <c r="E159" i="132"/>
  <c r="E154" i="132"/>
  <c r="E153" i="132"/>
  <c r="E152" i="132"/>
  <c r="E151" i="132"/>
  <c r="E150" i="132"/>
  <c r="E147" i="132"/>
  <c r="E146" i="132"/>
  <c r="E145" i="132"/>
  <c r="E144" i="132"/>
  <c r="E143" i="132"/>
  <c r="E142" i="132"/>
  <c r="E141" i="132"/>
  <c r="E140" i="132"/>
  <c r="E139" i="132"/>
  <c r="E138" i="132"/>
  <c r="E137" i="132"/>
  <c r="E136" i="132"/>
  <c r="E135" i="132"/>
  <c r="E134" i="132"/>
  <c r="E133" i="132"/>
  <c r="E132" i="132"/>
  <c r="E131" i="132"/>
  <c r="E130" i="132"/>
  <c r="E129" i="132"/>
  <c r="E128" i="132"/>
  <c r="E127" i="132"/>
  <c r="E126" i="132"/>
  <c r="E125" i="132"/>
  <c r="E124" i="132"/>
  <c r="E123" i="132"/>
  <c r="E122" i="132"/>
  <c r="E121" i="132"/>
  <c r="E120" i="132"/>
  <c r="E119" i="132"/>
  <c r="E118" i="132"/>
  <c r="E117" i="132"/>
  <c r="E116" i="132"/>
  <c r="E115" i="132"/>
  <c r="E114" i="132"/>
  <c r="E113" i="132"/>
  <c r="E112" i="132"/>
  <c r="E111" i="132"/>
  <c r="E110" i="132"/>
  <c r="E109" i="132"/>
  <c r="E108" i="132"/>
  <c r="E107" i="132"/>
  <c r="E106" i="132"/>
  <c r="E105" i="132"/>
  <c r="E104" i="132"/>
  <c r="E103" i="132"/>
  <c r="E102" i="132"/>
  <c r="E101" i="132"/>
  <c r="E100" i="132"/>
  <c r="E99" i="132"/>
  <c r="E98" i="132"/>
  <c r="E97" i="132"/>
  <c r="E96" i="132"/>
  <c r="E95" i="132"/>
  <c r="E94" i="132"/>
  <c r="E93" i="132"/>
  <c r="E92" i="132"/>
  <c r="E90" i="132"/>
  <c r="E89" i="132"/>
  <c r="E88" i="132"/>
  <c r="E87" i="132"/>
  <c r="E85" i="132"/>
  <c r="E84" i="132"/>
  <c r="E83" i="132"/>
  <c r="E81" i="132"/>
  <c r="E80" i="132"/>
  <c r="E79" i="132"/>
  <c r="E78" i="132"/>
  <c r="E76" i="132"/>
  <c r="E75" i="132"/>
  <c r="E74" i="132"/>
  <c r="E73" i="132"/>
  <c r="F72" i="132"/>
  <c r="G72" i="132"/>
  <c r="H72" i="132"/>
  <c r="I72" i="132"/>
  <c r="I71" i="132" s="1"/>
  <c r="I70" i="132" s="1"/>
  <c r="E69" i="132"/>
  <c r="F68" i="132"/>
  <c r="G68" i="132"/>
  <c r="H68" i="132"/>
  <c r="I68" i="132"/>
  <c r="E67" i="132"/>
  <c r="E66" i="132"/>
  <c r="E65" i="132"/>
  <c r="F64" i="132"/>
  <c r="G64" i="132"/>
  <c r="H64" i="132"/>
  <c r="H63" i="132"/>
  <c r="H62" i="132" s="1"/>
  <c r="I64" i="132"/>
  <c r="I63" i="132"/>
  <c r="I62" i="132"/>
  <c r="F63" i="132"/>
  <c r="F62" i="132"/>
  <c r="E61" i="132"/>
  <c r="E60" i="132"/>
  <c r="F59" i="132"/>
  <c r="F58" i="132" s="1"/>
  <c r="H59" i="132"/>
  <c r="E57" i="132"/>
  <c r="E56" i="132"/>
  <c r="E55" i="132"/>
  <c r="E54" i="132"/>
  <c r="E53" i="132"/>
  <c r="E52" i="132"/>
  <c r="E50" i="132"/>
  <c r="E49" i="132"/>
  <c r="E48" i="132"/>
  <c r="E47" i="132"/>
  <c r="E46" i="132"/>
  <c r="E45" i="132"/>
  <c r="E44" i="132"/>
  <c r="E43" i="132"/>
  <c r="E42" i="132"/>
  <c r="E41" i="132"/>
  <c r="E40" i="132"/>
  <c r="E39" i="132"/>
  <c r="E38" i="132"/>
  <c r="E37" i="132"/>
  <c r="E36" i="132"/>
  <c r="E35" i="132"/>
  <c r="E34" i="132"/>
  <c r="E33" i="132"/>
  <c r="E30" i="132"/>
  <c r="I29" i="132"/>
  <c r="E28" i="132"/>
  <c r="E27" i="132"/>
  <c r="E26" i="132"/>
  <c r="E25" i="132"/>
  <c r="E24" i="132"/>
  <c r="E23" i="132"/>
  <c r="E18" i="132"/>
  <c r="E17" i="132"/>
  <c r="E16" i="132"/>
  <c r="E15" i="132"/>
  <c r="E14" i="132"/>
  <c r="D22" i="145"/>
  <c r="G60" i="121"/>
  <c r="F16" i="152"/>
  <c r="F15" i="152" s="1"/>
  <c r="F48" i="152"/>
  <c r="F60" i="152"/>
  <c r="F63" i="152"/>
  <c r="F68" i="152"/>
  <c r="F72" i="152"/>
  <c r="F94" i="152"/>
  <c r="F180" i="152"/>
  <c r="F179" i="152" s="1"/>
  <c r="F265" i="152"/>
  <c r="F264" i="152" s="1"/>
  <c r="F263" i="152" s="1"/>
  <c r="F279" i="152"/>
  <c r="G16" i="152"/>
  <c r="G48" i="152"/>
  <c r="G60" i="152"/>
  <c r="G63" i="152"/>
  <c r="G68" i="152"/>
  <c r="G72" i="152"/>
  <c r="G94" i="152"/>
  <c r="G180" i="152"/>
  <c r="G179" i="152" s="1"/>
  <c r="G265" i="152"/>
  <c r="G279" i="152"/>
  <c r="H16" i="152"/>
  <c r="H15" i="152" s="1"/>
  <c r="H48" i="152"/>
  <c r="H60" i="152"/>
  <c r="H63" i="152"/>
  <c r="D63" i="152"/>
  <c r="H68" i="152"/>
  <c r="H72" i="152"/>
  <c r="D72" i="152" s="1"/>
  <c r="H94" i="152"/>
  <c r="H180" i="152"/>
  <c r="H179" i="152" s="1"/>
  <c r="H265" i="152"/>
  <c r="H264" i="152" s="1"/>
  <c r="H263" i="152"/>
  <c r="H187" i="152" s="1"/>
  <c r="H279" i="152"/>
  <c r="H278" i="152" s="1"/>
  <c r="I16" i="152"/>
  <c r="I15" i="152" s="1"/>
  <c r="I48" i="152"/>
  <c r="I60" i="152"/>
  <c r="I63" i="152"/>
  <c r="I68" i="152"/>
  <c r="I72" i="152"/>
  <c r="I94" i="152"/>
  <c r="I180" i="152"/>
  <c r="I179" i="152"/>
  <c r="I265" i="152"/>
  <c r="I264" i="152"/>
  <c r="I263" i="152" s="1"/>
  <c r="I279" i="152"/>
  <c r="I278" i="152" s="1"/>
  <c r="J16" i="152"/>
  <c r="J15" i="152" s="1"/>
  <c r="J48" i="152"/>
  <c r="J60" i="152"/>
  <c r="J63" i="152"/>
  <c r="J68" i="152"/>
  <c r="J72" i="152"/>
  <c r="J94" i="152"/>
  <c r="J180" i="152"/>
  <c r="J179" i="152"/>
  <c r="J265" i="152"/>
  <c r="J264" i="152"/>
  <c r="J263" i="152" s="1"/>
  <c r="J187" i="152" s="1"/>
  <c r="J279" i="152"/>
  <c r="J278" i="152"/>
  <c r="K16" i="152"/>
  <c r="K15" i="152" s="1"/>
  <c r="K48" i="152"/>
  <c r="K60" i="152"/>
  <c r="K63" i="152"/>
  <c r="K68" i="152"/>
  <c r="K72" i="152"/>
  <c r="K94" i="152"/>
  <c r="K47" i="152" s="1"/>
  <c r="K180" i="152"/>
  <c r="K179" i="152"/>
  <c r="K265" i="152"/>
  <c r="K264" i="152"/>
  <c r="K263" i="152" s="1"/>
  <c r="K279" i="152"/>
  <c r="K278" i="152"/>
  <c r="K187" i="152" s="1"/>
  <c r="L16" i="152"/>
  <c r="L15" i="152" s="1"/>
  <c r="L48" i="152"/>
  <c r="L47" i="152" s="1"/>
  <c r="L60" i="152"/>
  <c r="L63" i="152"/>
  <c r="L68" i="152"/>
  <c r="L72" i="152"/>
  <c r="L94" i="152"/>
  <c r="L180" i="152"/>
  <c r="L179" i="152"/>
  <c r="L265" i="152"/>
  <c r="L264" i="152"/>
  <c r="L263" i="152" s="1"/>
  <c r="L279" i="152"/>
  <c r="L278" i="152"/>
  <c r="L187" i="152" s="1"/>
  <c r="D17" i="152"/>
  <c r="D18" i="152"/>
  <c r="D19" i="152"/>
  <c r="D20" i="152"/>
  <c r="D21" i="152"/>
  <c r="D22" i="152"/>
  <c r="D23" i="152"/>
  <c r="D24" i="152"/>
  <c r="D25" i="152"/>
  <c r="D26" i="152"/>
  <c r="D27" i="152"/>
  <c r="D28" i="152"/>
  <c r="D29" i="152"/>
  <c r="D30" i="152"/>
  <c r="D31" i="152"/>
  <c r="D32" i="152"/>
  <c r="D33" i="152"/>
  <c r="D34" i="152"/>
  <c r="D35" i="152"/>
  <c r="D36" i="152"/>
  <c r="D37" i="152"/>
  <c r="D38" i="152"/>
  <c r="D40" i="152"/>
  <c r="D41" i="152"/>
  <c r="D42" i="152"/>
  <c r="D43" i="152"/>
  <c r="D44" i="152"/>
  <c r="D45" i="152"/>
  <c r="D49" i="152"/>
  <c r="D50" i="152"/>
  <c r="D51" i="152"/>
  <c r="D52" i="152"/>
  <c r="D53" i="152"/>
  <c r="D54" i="152"/>
  <c r="D55" i="152"/>
  <c r="D56" i="152"/>
  <c r="D57" i="152"/>
  <c r="D58" i="152"/>
  <c r="D59" i="152"/>
  <c r="D61" i="152"/>
  <c r="D62" i="152"/>
  <c r="D64" i="152"/>
  <c r="D65" i="152"/>
  <c r="D66" i="152"/>
  <c r="D67" i="152"/>
  <c r="D69" i="152"/>
  <c r="D70" i="152"/>
  <c r="D71" i="152"/>
  <c r="D73" i="152"/>
  <c r="D74" i="152"/>
  <c r="D75" i="152"/>
  <c r="D76" i="152"/>
  <c r="D77" i="152"/>
  <c r="D78" i="152"/>
  <c r="D79" i="152"/>
  <c r="D80" i="152"/>
  <c r="D81" i="152"/>
  <c r="D82" i="152"/>
  <c r="D83" i="152"/>
  <c r="D84" i="152"/>
  <c r="D85" i="152"/>
  <c r="D86" i="152"/>
  <c r="D87" i="152"/>
  <c r="D88" i="152"/>
  <c r="D89" i="152"/>
  <c r="D90" i="152"/>
  <c r="D91" i="152"/>
  <c r="D92" i="152"/>
  <c r="D93" i="152"/>
  <c r="D95" i="152"/>
  <c r="D96" i="152"/>
  <c r="D97" i="152"/>
  <c r="D98" i="152"/>
  <c r="D99" i="152"/>
  <c r="D100" i="152"/>
  <c r="D101" i="152"/>
  <c r="D102" i="152"/>
  <c r="D103" i="152"/>
  <c r="D104" i="152"/>
  <c r="D105" i="152"/>
  <c r="D106" i="152"/>
  <c r="D107" i="152"/>
  <c r="D108" i="152"/>
  <c r="D109" i="152"/>
  <c r="D110" i="152"/>
  <c r="D111" i="152"/>
  <c r="D112" i="152"/>
  <c r="D113" i="152"/>
  <c r="D114" i="152"/>
  <c r="D115" i="152"/>
  <c r="D116" i="152"/>
  <c r="D117" i="152"/>
  <c r="D118" i="152"/>
  <c r="D119" i="152"/>
  <c r="D120" i="152"/>
  <c r="D121" i="152"/>
  <c r="D122" i="152"/>
  <c r="D123" i="152"/>
  <c r="D124" i="152"/>
  <c r="D125" i="152"/>
  <c r="D126" i="152"/>
  <c r="D127" i="152"/>
  <c r="D128" i="152"/>
  <c r="D129" i="152"/>
  <c r="D130" i="152"/>
  <c r="D131" i="152"/>
  <c r="D132" i="152"/>
  <c r="D133" i="152"/>
  <c r="D134" i="152"/>
  <c r="D135" i="152"/>
  <c r="D136" i="152"/>
  <c r="D137" i="152"/>
  <c r="D138" i="152"/>
  <c r="D139" i="152"/>
  <c r="D140" i="152"/>
  <c r="D141" i="152"/>
  <c r="D142" i="152"/>
  <c r="D143" i="152"/>
  <c r="D144" i="152"/>
  <c r="D145" i="152"/>
  <c r="D146" i="152"/>
  <c r="D147" i="152"/>
  <c r="D148" i="152"/>
  <c r="D149" i="152"/>
  <c r="D150" i="152"/>
  <c r="D152" i="152"/>
  <c r="D153" i="152"/>
  <c r="D154" i="152"/>
  <c r="D155" i="152"/>
  <c r="D156" i="152"/>
  <c r="D157" i="152"/>
  <c r="D158" i="152"/>
  <c r="D159" i="152"/>
  <c r="D160" i="152"/>
  <c r="D161" i="152"/>
  <c r="D162" i="152"/>
  <c r="D163" i="152"/>
  <c r="D165" i="152"/>
  <c r="D166" i="152"/>
  <c r="D167" i="152"/>
  <c r="D168" i="152"/>
  <c r="D169" i="152"/>
  <c r="D170" i="152"/>
  <c r="D171" i="152"/>
  <c r="D172" i="152"/>
  <c r="D173" i="152"/>
  <c r="D174" i="152"/>
  <c r="D175" i="152"/>
  <c r="D176" i="152"/>
  <c r="D177" i="152"/>
  <c r="D178" i="152"/>
  <c r="D180" i="152"/>
  <c r="D181" i="152"/>
  <c r="D182" i="152"/>
  <c r="F183" i="152"/>
  <c r="G183" i="152"/>
  <c r="H183" i="152"/>
  <c r="I183" i="152"/>
  <c r="J183" i="152"/>
  <c r="K183" i="152"/>
  <c r="L183" i="152"/>
  <c r="D184" i="152"/>
  <c r="F185" i="152"/>
  <c r="G185" i="152"/>
  <c r="H185" i="152"/>
  <c r="I185" i="152"/>
  <c r="J185" i="152"/>
  <c r="K185" i="152"/>
  <c r="L185" i="152"/>
  <c r="D186" i="152"/>
  <c r="D188" i="152"/>
  <c r="D189" i="152"/>
  <c r="D190" i="152"/>
  <c r="D191" i="152"/>
  <c r="D192" i="152"/>
  <c r="D193" i="152"/>
  <c r="D194" i="152"/>
  <c r="D195" i="152"/>
  <c r="D196" i="152"/>
  <c r="D197" i="152"/>
  <c r="D198" i="152"/>
  <c r="D199" i="152"/>
  <c r="D200" i="152"/>
  <c r="D201" i="152"/>
  <c r="D202" i="152"/>
  <c r="D203" i="152"/>
  <c r="D204" i="152"/>
  <c r="D205" i="152"/>
  <c r="D206" i="152"/>
  <c r="D207" i="152"/>
  <c r="D208" i="152"/>
  <c r="D209" i="152"/>
  <c r="D210" i="152"/>
  <c r="D211" i="152"/>
  <c r="D212" i="152"/>
  <c r="D213" i="152"/>
  <c r="D214" i="152"/>
  <c r="D215" i="152"/>
  <c r="D216" i="152"/>
  <c r="D217" i="152"/>
  <c r="D218" i="152"/>
  <c r="D219" i="152"/>
  <c r="D220" i="152"/>
  <c r="D221" i="152"/>
  <c r="D222" i="152"/>
  <c r="D223" i="152"/>
  <c r="D224" i="152"/>
  <c r="D225" i="152"/>
  <c r="D226" i="152"/>
  <c r="D227" i="152"/>
  <c r="D228" i="152"/>
  <c r="D229" i="152"/>
  <c r="D230" i="152"/>
  <c r="D231" i="152"/>
  <c r="D232" i="152"/>
  <c r="D233" i="152"/>
  <c r="D234" i="152"/>
  <c r="D235" i="152"/>
  <c r="D236" i="152"/>
  <c r="D237" i="152"/>
  <c r="D238" i="152"/>
  <c r="D239" i="152"/>
  <c r="D240" i="152"/>
  <c r="D241" i="152"/>
  <c r="D242" i="152"/>
  <c r="D243" i="152"/>
  <c r="D244" i="152"/>
  <c r="D245" i="152"/>
  <c r="D246" i="152"/>
  <c r="D247" i="152"/>
  <c r="D248" i="152"/>
  <c r="D249" i="152"/>
  <c r="D250" i="152"/>
  <c r="D251" i="152"/>
  <c r="D252" i="152"/>
  <c r="D253" i="152"/>
  <c r="D254" i="152"/>
  <c r="D255" i="152"/>
  <c r="D256" i="152"/>
  <c r="D257" i="152"/>
  <c r="D258" i="152"/>
  <c r="D259" i="152"/>
  <c r="D260" i="152"/>
  <c r="D261" i="152"/>
  <c r="D262" i="152"/>
  <c r="D266" i="152"/>
  <c r="D267" i="152"/>
  <c r="D268" i="152"/>
  <c r="D269" i="152"/>
  <c r="D270" i="152"/>
  <c r="D271" i="152"/>
  <c r="D272" i="152"/>
  <c r="D273" i="152"/>
  <c r="D274" i="152"/>
  <c r="D275" i="152"/>
  <c r="D276" i="152"/>
  <c r="D277" i="152"/>
  <c r="D280" i="152"/>
  <c r="D281" i="152"/>
  <c r="D282" i="152"/>
  <c r="F283" i="152"/>
  <c r="G283" i="152"/>
  <c r="H283" i="152"/>
  <c r="D283" i="152" s="1"/>
  <c r="I283" i="152"/>
  <c r="J283" i="152"/>
  <c r="K283" i="152"/>
  <c r="L283" i="152"/>
  <c r="D284" i="152"/>
  <c r="F285" i="152"/>
  <c r="G285" i="152"/>
  <c r="H285" i="152"/>
  <c r="I285" i="152"/>
  <c r="D285" i="152"/>
  <c r="J285" i="152"/>
  <c r="K285" i="152"/>
  <c r="L285" i="152"/>
  <c r="D286" i="152"/>
  <c r="F279" i="151"/>
  <c r="G265" i="151"/>
  <c r="G279" i="151"/>
  <c r="G278" i="151"/>
  <c r="H279" i="151"/>
  <c r="H278" i="151"/>
  <c r="J279" i="151"/>
  <c r="J278" i="151" s="1"/>
  <c r="J187" i="151"/>
  <c r="K265" i="151"/>
  <c r="K264" i="151"/>
  <c r="K263" i="151" s="1"/>
  <c r="K279" i="151"/>
  <c r="K278" i="151" s="1"/>
  <c r="L279" i="151"/>
  <c r="L278" i="151" s="1"/>
  <c r="D22" i="151"/>
  <c r="D24" i="151"/>
  <c r="D26" i="151"/>
  <c r="D28" i="151"/>
  <c r="D29" i="151"/>
  <c r="D33" i="151"/>
  <c r="D34" i="151"/>
  <c r="D35" i="151"/>
  <c r="D36" i="151"/>
  <c r="D38" i="151"/>
  <c r="D44" i="151"/>
  <c r="D50" i="151"/>
  <c r="D69" i="151"/>
  <c r="D73" i="151"/>
  <c r="D74" i="151"/>
  <c r="D76" i="151"/>
  <c r="D77" i="151"/>
  <c r="D78" i="151"/>
  <c r="D80" i="151"/>
  <c r="D81" i="151"/>
  <c r="D82" i="151"/>
  <c r="D83" i="151"/>
  <c r="D84" i="151"/>
  <c r="D85" i="151"/>
  <c r="D86" i="151"/>
  <c r="D87" i="151"/>
  <c r="D88" i="151"/>
  <c r="D89" i="151"/>
  <c r="D90" i="151"/>
  <c r="D91" i="151"/>
  <c r="D92" i="151"/>
  <c r="D93" i="151"/>
  <c r="D101" i="151"/>
  <c r="D106" i="151"/>
  <c r="D109" i="151"/>
  <c r="D110" i="151"/>
  <c r="D114" i="151"/>
  <c r="D117" i="151"/>
  <c r="D118" i="151"/>
  <c r="D121" i="151"/>
  <c r="D122" i="151"/>
  <c r="D125" i="151"/>
  <c r="D126" i="151"/>
  <c r="D129" i="151"/>
  <c r="D130" i="151"/>
  <c r="D133" i="151"/>
  <c r="D134" i="151"/>
  <c r="D137" i="151"/>
  <c r="D138" i="151"/>
  <c r="D141" i="151"/>
  <c r="D142" i="151"/>
  <c r="D145" i="151"/>
  <c r="D146" i="151"/>
  <c r="D149" i="151"/>
  <c r="D150" i="151"/>
  <c r="D155" i="151"/>
  <c r="D163" i="151"/>
  <c r="D167" i="151"/>
  <c r="D172" i="151"/>
  <c r="D181" i="151"/>
  <c r="F185" i="151"/>
  <c r="G185" i="151"/>
  <c r="H185" i="151"/>
  <c r="I185" i="151"/>
  <c r="D185" i="151"/>
  <c r="K185" i="151"/>
  <c r="L185" i="151"/>
  <c r="D186" i="151"/>
  <c r="D192" i="151"/>
  <c r="D195" i="151"/>
  <c r="D203" i="151"/>
  <c r="D208" i="151"/>
  <c r="D209" i="151"/>
  <c r="D215" i="151"/>
  <c r="D219" i="151"/>
  <c r="D220" i="151"/>
  <c r="D225" i="151"/>
  <c r="D229" i="151"/>
  <c r="D231" i="151"/>
  <c r="D235" i="151"/>
  <c r="D236" i="151"/>
  <c r="D240" i="151"/>
  <c r="D241" i="151"/>
  <c r="D245" i="151"/>
  <c r="D247" i="151"/>
  <c r="D251" i="151"/>
  <c r="D252" i="151"/>
  <c r="D256" i="151"/>
  <c r="D257" i="151"/>
  <c r="D261" i="151"/>
  <c r="D266" i="151"/>
  <c r="D268" i="151"/>
  <c r="D271" i="151"/>
  <c r="D272" i="151"/>
  <c r="D273" i="151"/>
  <c r="D275" i="151"/>
  <c r="D276" i="151"/>
  <c r="D277" i="151"/>
  <c r="D281" i="151"/>
  <c r="D282" i="151"/>
  <c r="F283" i="151"/>
  <c r="G283" i="151"/>
  <c r="H283" i="151"/>
  <c r="I283" i="151"/>
  <c r="J283" i="151"/>
  <c r="K283" i="151"/>
  <c r="L283" i="151"/>
  <c r="D284" i="151"/>
  <c r="F285" i="151"/>
  <c r="H285" i="151"/>
  <c r="I285" i="151"/>
  <c r="J285" i="151"/>
  <c r="K285" i="151"/>
  <c r="L285" i="151"/>
  <c r="D286" i="151"/>
  <c r="F16" i="150"/>
  <c r="D16" i="150" s="1"/>
  <c r="F48" i="150"/>
  <c r="F60" i="150"/>
  <c r="F63" i="150"/>
  <c r="F68" i="150"/>
  <c r="F72" i="150"/>
  <c r="F94" i="150"/>
  <c r="F180" i="150"/>
  <c r="F179" i="150"/>
  <c r="F265" i="150"/>
  <c r="F264" i="150"/>
  <c r="F263" i="150" s="1"/>
  <c r="F279" i="150"/>
  <c r="F278" i="150" s="1"/>
  <c r="G16" i="150"/>
  <c r="G15" i="150" s="1"/>
  <c r="H16" i="150"/>
  <c r="H15" i="150" s="1"/>
  <c r="I16" i="150"/>
  <c r="I15" i="150"/>
  <c r="G48" i="150"/>
  <c r="G60" i="150"/>
  <c r="G63" i="150"/>
  <c r="G68" i="150"/>
  <c r="D68" i="150" s="1"/>
  <c r="H68" i="150"/>
  <c r="I68" i="150"/>
  <c r="G72" i="150"/>
  <c r="G94" i="150"/>
  <c r="H94" i="150"/>
  <c r="I94" i="150"/>
  <c r="G180" i="150"/>
  <c r="G179" i="150" s="1"/>
  <c r="D179" i="150" s="1"/>
  <c r="G265" i="150"/>
  <c r="G264" i="150" s="1"/>
  <c r="G279" i="150"/>
  <c r="G278" i="150" s="1"/>
  <c r="H48" i="150"/>
  <c r="H60" i="150"/>
  <c r="H63" i="150"/>
  <c r="H72" i="150"/>
  <c r="H180" i="150"/>
  <c r="H179" i="150" s="1"/>
  <c r="H265" i="150"/>
  <c r="H264" i="150" s="1"/>
  <c r="H263" i="150" s="1"/>
  <c r="H279" i="150"/>
  <c r="H278" i="150"/>
  <c r="I48" i="150"/>
  <c r="I60" i="150"/>
  <c r="I63" i="150"/>
  <c r="I72" i="150"/>
  <c r="I180" i="150"/>
  <c r="I179" i="150" s="1"/>
  <c r="I265" i="150"/>
  <c r="I264" i="150"/>
  <c r="I279" i="150"/>
  <c r="I278" i="150"/>
  <c r="J16" i="150"/>
  <c r="J15" i="150"/>
  <c r="J48" i="150"/>
  <c r="J60" i="150"/>
  <c r="J63" i="150"/>
  <c r="J68" i="150"/>
  <c r="J72" i="150"/>
  <c r="J94" i="150"/>
  <c r="J180" i="150"/>
  <c r="J179" i="150"/>
  <c r="J265" i="150"/>
  <c r="J264" i="150"/>
  <c r="J263" i="150" s="1"/>
  <c r="J279" i="150"/>
  <c r="J278" i="150"/>
  <c r="J187" i="150" s="1"/>
  <c r="K16" i="150"/>
  <c r="K48" i="150"/>
  <c r="K60" i="150"/>
  <c r="K63" i="150"/>
  <c r="K68" i="150"/>
  <c r="K72" i="150"/>
  <c r="K94" i="150"/>
  <c r="K180" i="150"/>
  <c r="K179" i="150" s="1"/>
  <c r="K265" i="150"/>
  <c r="K264" i="150" s="1"/>
  <c r="K263" i="150"/>
  <c r="K187" i="150" s="1"/>
  <c r="K279" i="150"/>
  <c r="K278" i="150" s="1"/>
  <c r="L16" i="150"/>
  <c r="L48" i="150"/>
  <c r="L60" i="150"/>
  <c r="L63" i="150"/>
  <c r="L68" i="150"/>
  <c r="L72" i="150"/>
  <c r="L94" i="150"/>
  <c r="L180" i="150"/>
  <c r="L179" i="150"/>
  <c r="L265" i="150"/>
  <c r="L264" i="150"/>
  <c r="L263" i="150" s="1"/>
  <c r="L279" i="150"/>
  <c r="L278" i="150" s="1"/>
  <c r="D17" i="150"/>
  <c r="D18" i="150"/>
  <c r="D19" i="150"/>
  <c r="D20" i="150"/>
  <c r="D21" i="150"/>
  <c r="D22" i="150"/>
  <c r="D23" i="150"/>
  <c r="D24" i="150"/>
  <c r="D25" i="150"/>
  <c r="D26" i="150"/>
  <c r="D27" i="150"/>
  <c r="D28" i="150"/>
  <c r="D29" i="150"/>
  <c r="D30" i="150"/>
  <c r="D31" i="150"/>
  <c r="D32" i="150"/>
  <c r="D33" i="150"/>
  <c r="D34" i="150"/>
  <c r="D35" i="150"/>
  <c r="D36" i="150"/>
  <c r="D37" i="150"/>
  <c r="D38" i="150"/>
  <c r="D40" i="150"/>
  <c r="D41" i="150"/>
  <c r="D42" i="150"/>
  <c r="D43" i="150"/>
  <c r="D44" i="150"/>
  <c r="D45" i="150"/>
  <c r="D49" i="150"/>
  <c r="D50" i="150"/>
  <c r="D51" i="150"/>
  <c r="D52" i="150"/>
  <c r="D53" i="150"/>
  <c r="D54" i="150"/>
  <c r="D55" i="150"/>
  <c r="D56" i="150"/>
  <c r="D57" i="150"/>
  <c r="D58" i="150"/>
  <c r="D59" i="150"/>
  <c r="D61" i="150"/>
  <c r="D62" i="150"/>
  <c r="D64" i="150"/>
  <c r="D65" i="150"/>
  <c r="D66" i="150"/>
  <c r="D67" i="150"/>
  <c r="D69" i="150"/>
  <c r="D70" i="150"/>
  <c r="D71" i="150"/>
  <c r="D73" i="150"/>
  <c r="D74" i="150"/>
  <c r="D75" i="150"/>
  <c r="D76" i="150"/>
  <c r="D77" i="150"/>
  <c r="D78" i="150"/>
  <c r="D79" i="150"/>
  <c r="D80" i="150"/>
  <c r="D81" i="150"/>
  <c r="D82" i="150"/>
  <c r="D83" i="150"/>
  <c r="D84" i="150"/>
  <c r="D85" i="150"/>
  <c r="D86" i="150"/>
  <c r="D87" i="150"/>
  <c r="D88" i="150"/>
  <c r="D89" i="150"/>
  <c r="D90" i="150"/>
  <c r="D91" i="150"/>
  <c r="D92" i="150"/>
  <c r="D93" i="150"/>
  <c r="D95" i="150"/>
  <c r="D96" i="150"/>
  <c r="D97" i="150"/>
  <c r="D98" i="150"/>
  <c r="D99" i="150"/>
  <c r="D100" i="150"/>
  <c r="D101" i="150"/>
  <c r="D102" i="150"/>
  <c r="D103" i="150"/>
  <c r="D104" i="150"/>
  <c r="D105" i="150"/>
  <c r="D106" i="150"/>
  <c r="D107" i="150"/>
  <c r="D108" i="150"/>
  <c r="D109" i="150"/>
  <c r="D110" i="150"/>
  <c r="D111" i="150"/>
  <c r="D112" i="150"/>
  <c r="D113" i="150"/>
  <c r="D114" i="150"/>
  <c r="D115" i="150"/>
  <c r="D116" i="150"/>
  <c r="D117" i="150"/>
  <c r="D118" i="150"/>
  <c r="D119" i="150"/>
  <c r="D120" i="150"/>
  <c r="D121" i="150"/>
  <c r="D122" i="150"/>
  <c r="D123" i="150"/>
  <c r="D124" i="150"/>
  <c r="D125" i="150"/>
  <c r="D126" i="150"/>
  <c r="D127" i="150"/>
  <c r="D128" i="150"/>
  <c r="D129" i="150"/>
  <c r="D130" i="150"/>
  <c r="D131" i="150"/>
  <c r="D132" i="150"/>
  <c r="D133" i="150"/>
  <c r="D134" i="150"/>
  <c r="D135" i="150"/>
  <c r="D136" i="150"/>
  <c r="D137" i="150"/>
  <c r="D138" i="150"/>
  <c r="D139" i="150"/>
  <c r="D140" i="150"/>
  <c r="D141" i="150"/>
  <c r="D142" i="150"/>
  <c r="D143" i="150"/>
  <c r="D144" i="150"/>
  <c r="D145" i="150"/>
  <c r="D146" i="150"/>
  <c r="D147" i="150"/>
  <c r="D148" i="150"/>
  <c r="D149" i="150"/>
  <c r="D150" i="150"/>
  <c r="D152" i="150"/>
  <c r="D153" i="150"/>
  <c r="D154" i="150"/>
  <c r="D155" i="150"/>
  <c r="D156" i="150"/>
  <c r="D157" i="150"/>
  <c r="D158" i="150"/>
  <c r="D159" i="150"/>
  <c r="D160" i="150"/>
  <c r="D161" i="150"/>
  <c r="D162" i="150"/>
  <c r="D163" i="150"/>
  <c r="D165" i="150"/>
  <c r="D166" i="150"/>
  <c r="D167" i="150"/>
  <c r="D168" i="150"/>
  <c r="D169" i="150"/>
  <c r="D170" i="150"/>
  <c r="D171" i="150"/>
  <c r="D172" i="150"/>
  <c r="D173" i="150"/>
  <c r="D174" i="150"/>
  <c r="D175" i="150"/>
  <c r="D176" i="150"/>
  <c r="D177" i="150"/>
  <c r="D178" i="150"/>
  <c r="D181" i="150"/>
  <c r="D182" i="150"/>
  <c r="F183" i="150"/>
  <c r="G183" i="150"/>
  <c r="H183" i="150"/>
  <c r="I183" i="150"/>
  <c r="J183" i="150"/>
  <c r="K183" i="150"/>
  <c r="L183" i="150"/>
  <c r="D184" i="150"/>
  <c r="F185" i="150"/>
  <c r="G185" i="150"/>
  <c r="H185" i="150"/>
  <c r="I185" i="150"/>
  <c r="J185" i="150"/>
  <c r="K185" i="150"/>
  <c r="L185" i="150"/>
  <c r="D186" i="150"/>
  <c r="D188" i="150"/>
  <c r="D189" i="150"/>
  <c r="D190" i="150"/>
  <c r="D191" i="150"/>
  <c r="D192" i="150"/>
  <c r="D193" i="150"/>
  <c r="D194" i="150"/>
  <c r="D195" i="150"/>
  <c r="D196" i="150"/>
  <c r="D197" i="150"/>
  <c r="D198" i="150"/>
  <c r="D199" i="150"/>
  <c r="D200" i="150"/>
  <c r="D201" i="150"/>
  <c r="D202" i="150"/>
  <c r="D203" i="150"/>
  <c r="D204" i="150"/>
  <c r="D205" i="150"/>
  <c r="D206" i="150"/>
  <c r="D207" i="150"/>
  <c r="D208" i="150"/>
  <c r="D209" i="150"/>
  <c r="D210" i="150"/>
  <c r="D211" i="150"/>
  <c r="D212" i="150"/>
  <c r="D213" i="150"/>
  <c r="D214" i="150"/>
  <c r="D215" i="150"/>
  <c r="D216" i="150"/>
  <c r="D217" i="150"/>
  <c r="D218" i="150"/>
  <c r="D219" i="150"/>
  <c r="D220" i="150"/>
  <c r="D221" i="150"/>
  <c r="D222" i="150"/>
  <c r="D223" i="150"/>
  <c r="D224" i="150"/>
  <c r="D225" i="150"/>
  <c r="D226" i="150"/>
  <c r="D227" i="150"/>
  <c r="D228" i="150"/>
  <c r="D229" i="150"/>
  <c r="D230" i="150"/>
  <c r="D231" i="150"/>
  <c r="D232" i="150"/>
  <c r="D233" i="150"/>
  <c r="D234" i="150"/>
  <c r="D235" i="150"/>
  <c r="D236" i="150"/>
  <c r="D237" i="150"/>
  <c r="D238" i="150"/>
  <c r="D239" i="150"/>
  <c r="D240" i="150"/>
  <c r="D241" i="150"/>
  <c r="D242" i="150"/>
  <c r="D243" i="150"/>
  <c r="D244" i="150"/>
  <c r="D245" i="150"/>
  <c r="D246" i="150"/>
  <c r="D247" i="150"/>
  <c r="D248" i="150"/>
  <c r="D249" i="150"/>
  <c r="D250" i="150"/>
  <c r="D251" i="150"/>
  <c r="D252" i="150"/>
  <c r="D253" i="150"/>
  <c r="D254" i="150"/>
  <c r="D255" i="150"/>
  <c r="D256" i="150"/>
  <c r="D257" i="150"/>
  <c r="D258" i="150"/>
  <c r="D259" i="150"/>
  <c r="D260" i="150"/>
  <c r="D261" i="150"/>
  <c r="D262" i="150"/>
  <c r="D266" i="150"/>
  <c r="D267" i="150"/>
  <c r="D268" i="150"/>
  <c r="D269" i="150"/>
  <c r="D270" i="150"/>
  <c r="D271" i="150"/>
  <c r="D272" i="150"/>
  <c r="D273" i="150"/>
  <c r="D274" i="150"/>
  <c r="D275" i="150"/>
  <c r="D276" i="150"/>
  <c r="D277" i="150"/>
  <c r="D280" i="150"/>
  <c r="D281" i="150"/>
  <c r="D282" i="150"/>
  <c r="F283" i="150"/>
  <c r="G283" i="150"/>
  <c r="H283" i="150"/>
  <c r="I283" i="150"/>
  <c r="D283" i="150"/>
  <c r="J283" i="150"/>
  <c r="K283" i="150"/>
  <c r="L283" i="150"/>
  <c r="D284" i="150"/>
  <c r="F285" i="150"/>
  <c r="G285" i="150"/>
  <c r="H285" i="150"/>
  <c r="I285" i="150"/>
  <c r="J285" i="150"/>
  <c r="K285" i="150"/>
  <c r="L285" i="150"/>
  <c r="D286" i="150"/>
  <c r="F16" i="149"/>
  <c r="F15" i="149" s="1"/>
  <c r="F48" i="149"/>
  <c r="F60" i="149"/>
  <c r="F63" i="149"/>
  <c r="F68" i="149"/>
  <c r="D68" i="149" s="1"/>
  <c r="F72" i="149"/>
  <c r="F94" i="149"/>
  <c r="F180" i="149"/>
  <c r="F179" i="149"/>
  <c r="F265" i="149"/>
  <c r="F264" i="149"/>
  <c r="F263" i="149" s="1"/>
  <c r="F279" i="149"/>
  <c r="F278" i="149" s="1"/>
  <c r="G16" i="149"/>
  <c r="G48" i="149"/>
  <c r="G60" i="149"/>
  <c r="G63" i="149"/>
  <c r="G68" i="149"/>
  <c r="G72" i="149"/>
  <c r="D72" i="149"/>
  <c r="G94" i="149"/>
  <c r="G180" i="149"/>
  <c r="G179" i="149" s="1"/>
  <c r="G265" i="149"/>
  <c r="G279" i="149"/>
  <c r="G278" i="149"/>
  <c r="D278" i="149" s="1"/>
  <c r="H16" i="149"/>
  <c r="H15" i="149"/>
  <c r="H48" i="149"/>
  <c r="H60" i="149"/>
  <c r="H63" i="149"/>
  <c r="H68" i="149"/>
  <c r="H72" i="149"/>
  <c r="H94" i="149"/>
  <c r="H180" i="149"/>
  <c r="H179" i="149" s="1"/>
  <c r="H265" i="149"/>
  <c r="H264" i="149" s="1"/>
  <c r="H263" i="149" s="1"/>
  <c r="H187" i="149" s="1"/>
  <c r="H279" i="149"/>
  <c r="H278" i="149" s="1"/>
  <c r="I16" i="149"/>
  <c r="I15" i="149" s="1"/>
  <c r="I48" i="149"/>
  <c r="I60" i="149"/>
  <c r="I63" i="149"/>
  <c r="I68" i="149"/>
  <c r="I72" i="149"/>
  <c r="I94" i="149"/>
  <c r="I180" i="149"/>
  <c r="I179" i="149"/>
  <c r="I265" i="149"/>
  <c r="I264" i="149"/>
  <c r="I263" i="149" s="1"/>
  <c r="I279" i="149"/>
  <c r="I278" i="149" s="1"/>
  <c r="J16" i="149"/>
  <c r="J48" i="149"/>
  <c r="J60" i="149"/>
  <c r="J63" i="149"/>
  <c r="J68" i="149"/>
  <c r="J72" i="149"/>
  <c r="J94" i="149"/>
  <c r="J180" i="149"/>
  <c r="J179" i="149"/>
  <c r="J265" i="149"/>
  <c r="J264" i="149"/>
  <c r="J263" i="149" s="1"/>
  <c r="J187" i="149" s="1"/>
  <c r="J279" i="149"/>
  <c r="J278" i="149"/>
  <c r="K16" i="149"/>
  <c r="K15" i="149"/>
  <c r="K14" i="149" s="1"/>
  <c r="K48" i="149"/>
  <c r="K60" i="149"/>
  <c r="K63" i="149"/>
  <c r="K68" i="149"/>
  <c r="K72" i="149"/>
  <c r="K94" i="149"/>
  <c r="K180" i="149"/>
  <c r="K179" i="149" s="1"/>
  <c r="K265" i="149"/>
  <c r="K264" i="149" s="1"/>
  <c r="K263" i="149"/>
  <c r="K187" i="149" s="1"/>
  <c r="K279" i="149"/>
  <c r="K278" i="149" s="1"/>
  <c r="L16" i="149"/>
  <c r="L15" i="149" s="1"/>
  <c r="L14" i="149" s="1"/>
  <c r="L13" i="149" s="1"/>
  <c r="L48" i="149"/>
  <c r="L60" i="149"/>
  <c r="L63" i="149"/>
  <c r="L68" i="149"/>
  <c r="L72" i="149"/>
  <c r="L94" i="149"/>
  <c r="L180" i="149"/>
  <c r="L179" i="149"/>
  <c r="L265" i="149"/>
  <c r="L264" i="149"/>
  <c r="L263" i="149" s="1"/>
  <c r="L279" i="149"/>
  <c r="L278" i="149" s="1"/>
  <c r="D17" i="149"/>
  <c r="D18" i="149"/>
  <c r="D19" i="149"/>
  <c r="D20" i="149"/>
  <c r="D21" i="149"/>
  <c r="D22" i="149"/>
  <c r="D23" i="149"/>
  <c r="D24" i="149"/>
  <c r="D25" i="149"/>
  <c r="D26" i="149"/>
  <c r="D27" i="149"/>
  <c r="D28" i="149"/>
  <c r="D29" i="149"/>
  <c r="D30" i="149"/>
  <c r="D31" i="149"/>
  <c r="D32" i="149"/>
  <c r="D33" i="149"/>
  <c r="D34" i="149"/>
  <c r="D35" i="149"/>
  <c r="D36" i="149"/>
  <c r="D37" i="149"/>
  <c r="D38" i="149"/>
  <c r="D40" i="149"/>
  <c r="D41" i="149"/>
  <c r="D42" i="149"/>
  <c r="D43" i="149"/>
  <c r="D44" i="149"/>
  <c r="D45" i="149"/>
  <c r="D49" i="149"/>
  <c r="D50" i="149"/>
  <c r="D51" i="149"/>
  <c r="D52" i="149"/>
  <c r="D53" i="149"/>
  <c r="D54" i="149"/>
  <c r="D55" i="149"/>
  <c r="D56" i="149"/>
  <c r="D57" i="149"/>
  <c r="D58" i="149"/>
  <c r="D59" i="149"/>
  <c r="D61" i="149"/>
  <c r="D62" i="149"/>
  <c r="D64" i="149"/>
  <c r="D65" i="149"/>
  <c r="D66" i="149"/>
  <c r="D67" i="149"/>
  <c r="D69" i="149"/>
  <c r="D70" i="149"/>
  <c r="D71" i="149"/>
  <c r="D73" i="149"/>
  <c r="D74" i="149"/>
  <c r="D75" i="149"/>
  <c r="D76" i="149"/>
  <c r="D77" i="149"/>
  <c r="D78" i="149"/>
  <c r="D79" i="149"/>
  <c r="D80" i="149"/>
  <c r="D81" i="149"/>
  <c r="D82" i="149"/>
  <c r="D83" i="149"/>
  <c r="D84" i="149"/>
  <c r="D85" i="149"/>
  <c r="D86" i="149"/>
  <c r="D87" i="149"/>
  <c r="D88" i="149"/>
  <c r="D89" i="149"/>
  <c r="D90" i="149"/>
  <c r="D91" i="149"/>
  <c r="D92" i="149"/>
  <c r="D93" i="149"/>
  <c r="D95" i="149"/>
  <c r="D96" i="149"/>
  <c r="D97" i="149"/>
  <c r="D98" i="149"/>
  <c r="D99" i="149"/>
  <c r="D100" i="149"/>
  <c r="D101" i="149"/>
  <c r="D102" i="149"/>
  <c r="D103" i="149"/>
  <c r="D104" i="149"/>
  <c r="D105" i="149"/>
  <c r="D106" i="149"/>
  <c r="D107" i="149"/>
  <c r="D108" i="149"/>
  <c r="D109" i="149"/>
  <c r="D110" i="149"/>
  <c r="D111" i="149"/>
  <c r="D112" i="149"/>
  <c r="D113" i="149"/>
  <c r="D114" i="149"/>
  <c r="D115" i="149"/>
  <c r="D116" i="149"/>
  <c r="D117" i="149"/>
  <c r="D118" i="149"/>
  <c r="D119" i="149"/>
  <c r="D120" i="149"/>
  <c r="D121" i="149"/>
  <c r="D122" i="149"/>
  <c r="D123" i="149"/>
  <c r="D124" i="149"/>
  <c r="D125" i="149"/>
  <c r="D126" i="149"/>
  <c r="D127" i="149"/>
  <c r="D128" i="149"/>
  <c r="D129" i="149"/>
  <c r="D130" i="149"/>
  <c r="D131" i="149"/>
  <c r="D132" i="149"/>
  <c r="D133" i="149"/>
  <c r="D134" i="149"/>
  <c r="D135" i="149"/>
  <c r="D136" i="149"/>
  <c r="D137" i="149"/>
  <c r="D138" i="149"/>
  <c r="D139" i="149"/>
  <c r="D140" i="149"/>
  <c r="D141" i="149"/>
  <c r="D142" i="149"/>
  <c r="D143" i="149"/>
  <c r="D144" i="149"/>
  <c r="D145" i="149"/>
  <c r="D146" i="149"/>
  <c r="D147" i="149"/>
  <c r="D148" i="149"/>
  <c r="D149" i="149"/>
  <c r="D150" i="149"/>
  <c r="D152" i="149"/>
  <c r="D153" i="149"/>
  <c r="D154" i="149"/>
  <c r="D155" i="149"/>
  <c r="D156" i="149"/>
  <c r="D157" i="149"/>
  <c r="D158" i="149"/>
  <c r="D159" i="149"/>
  <c r="D160" i="149"/>
  <c r="D161" i="149"/>
  <c r="D162" i="149"/>
  <c r="D163" i="149"/>
  <c r="D165" i="149"/>
  <c r="D166" i="149"/>
  <c r="D167" i="149"/>
  <c r="D168" i="149"/>
  <c r="D169" i="149"/>
  <c r="D170" i="149"/>
  <c r="D171" i="149"/>
  <c r="D172" i="149"/>
  <c r="D173" i="149"/>
  <c r="D174" i="149"/>
  <c r="D175" i="149"/>
  <c r="D176" i="149"/>
  <c r="D177" i="149"/>
  <c r="D178" i="149"/>
  <c r="D181" i="149"/>
  <c r="D182" i="149"/>
  <c r="F183" i="149"/>
  <c r="G183" i="149"/>
  <c r="H183" i="149"/>
  <c r="I183" i="149"/>
  <c r="J183" i="149"/>
  <c r="K183" i="149"/>
  <c r="L183" i="149"/>
  <c r="D184" i="149"/>
  <c r="F185" i="149"/>
  <c r="G185" i="149"/>
  <c r="H185" i="149"/>
  <c r="I185" i="149"/>
  <c r="J185" i="149"/>
  <c r="K185" i="149"/>
  <c r="L185" i="149"/>
  <c r="D186" i="149"/>
  <c r="D188" i="149"/>
  <c r="D189" i="149"/>
  <c r="D190" i="149"/>
  <c r="D191" i="149"/>
  <c r="D192" i="149"/>
  <c r="D193" i="149"/>
  <c r="D194" i="149"/>
  <c r="D195" i="149"/>
  <c r="D196" i="149"/>
  <c r="D197" i="149"/>
  <c r="D198" i="149"/>
  <c r="D199" i="149"/>
  <c r="D200" i="149"/>
  <c r="D201" i="149"/>
  <c r="D202" i="149"/>
  <c r="D203" i="149"/>
  <c r="D204" i="149"/>
  <c r="D205" i="149"/>
  <c r="D206" i="149"/>
  <c r="D207" i="149"/>
  <c r="D208" i="149"/>
  <c r="D209" i="149"/>
  <c r="D210" i="149"/>
  <c r="D211" i="149"/>
  <c r="D212" i="149"/>
  <c r="D213" i="149"/>
  <c r="D214" i="149"/>
  <c r="D215" i="149"/>
  <c r="D216" i="149"/>
  <c r="D217" i="149"/>
  <c r="D218" i="149"/>
  <c r="D219" i="149"/>
  <c r="D220" i="149"/>
  <c r="D221" i="149"/>
  <c r="D222" i="149"/>
  <c r="D223" i="149"/>
  <c r="D224" i="149"/>
  <c r="D225" i="149"/>
  <c r="D226" i="149"/>
  <c r="D227" i="149"/>
  <c r="D228" i="149"/>
  <c r="D229" i="149"/>
  <c r="D230" i="149"/>
  <c r="D231" i="149"/>
  <c r="D232" i="149"/>
  <c r="D233" i="149"/>
  <c r="D234" i="149"/>
  <c r="D235" i="149"/>
  <c r="D236" i="149"/>
  <c r="D237" i="149"/>
  <c r="D238" i="149"/>
  <c r="D239" i="149"/>
  <c r="D240" i="149"/>
  <c r="D241" i="149"/>
  <c r="D242" i="149"/>
  <c r="D243" i="149"/>
  <c r="D244" i="149"/>
  <c r="D245" i="149"/>
  <c r="D246" i="149"/>
  <c r="D247" i="149"/>
  <c r="D248" i="149"/>
  <c r="D249" i="149"/>
  <c r="D250" i="149"/>
  <c r="D251" i="149"/>
  <c r="D252" i="149"/>
  <c r="D253" i="149"/>
  <c r="D254" i="149"/>
  <c r="D255" i="149"/>
  <c r="D256" i="149"/>
  <c r="D257" i="149"/>
  <c r="D258" i="149"/>
  <c r="D259" i="149"/>
  <c r="D260" i="149"/>
  <c r="D261" i="149"/>
  <c r="D262" i="149"/>
  <c r="D266" i="149"/>
  <c r="D267" i="149"/>
  <c r="D268" i="149"/>
  <c r="D269" i="149"/>
  <c r="D270" i="149"/>
  <c r="D271" i="149"/>
  <c r="D272" i="149"/>
  <c r="D273" i="149"/>
  <c r="D274" i="149"/>
  <c r="D275" i="149"/>
  <c r="D276" i="149"/>
  <c r="D277" i="149"/>
  <c r="D280" i="149"/>
  <c r="D281" i="149"/>
  <c r="D282" i="149"/>
  <c r="F283" i="149"/>
  <c r="G283" i="149"/>
  <c r="H283" i="149"/>
  <c r="I283" i="149"/>
  <c r="J283" i="149"/>
  <c r="K283" i="149"/>
  <c r="L283" i="149"/>
  <c r="D284" i="149"/>
  <c r="F285" i="149"/>
  <c r="G285" i="149"/>
  <c r="H285" i="149"/>
  <c r="I285" i="149"/>
  <c r="J285" i="149"/>
  <c r="K285" i="149"/>
  <c r="L285" i="149"/>
  <c r="D286" i="149"/>
  <c r="F16" i="148"/>
  <c r="F15" i="148" s="1"/>
  <c r="F48" i="148"/>
  <c r="D48" i="148" s="1"/>
  <c r="F60" i="148"/>
  <c r="D60" i="148"/>
  <c r="F63" i="148"/>
  <c r="F68" i="148"/>
  <c r="F72" i="148"/>
  <c r="F94" i="148"/>
  <c r="D94" i="148" s="1"/>
  <c r="F180" i="148"/>
  <c r="F179" i="148"/>
  <c r="F265" i="148"/>
  <c r="F264" i="148" s="1"/>
  <c r="F279" i="148"/>
  <c r="F278" i="148" s="1"/>
  <c r="G16" i="148"/>
  <c r="G48" i="148"/>
  <c r="G60" i="148"/>
  <c r="G63" i="148"/>
  <c r="G68" i="148"/>
  <c r="G72" i="148"/>
  <c r="G94" i="148"/>
  <c r="G180" i="148"/>
  <c r="G179" i="148"/>
  <c r="G265" i="148"/>
  <c r="G264" i="148"/>
  <c r="G279" i="148"/>
  <c r="G278" i="148"/>
  <c r="H16" i="148"/>
  <c r="H15" i="148"/>
  <c r="H48" i="148"/>
  <c r="H60" i="148"/>
  <c r="H63" i="148"/>
  <c r="H47" i="148" s="1"/>
  <c r="H68" i="148"/>
  <c r="H72" i="148"/>
  <c r="H94" i="148"/>
  <c r="H180" i="148"/>
  <c r="H179" i="148" s="1"/>
  <c r="H265" i="148"/>
  <c r="H264" i="148" s="1"/>
  <c r="H263" i="148" s="1"/>
  <c r="H187" i="148" s="1"/>
  <c r="H279" i="148"/>
  <c r="H278" i="148" s="1"/>
  <c r="I16" i="148"/>
  <c r="I15" i="148" s="1"/>
  <c r="I48" i="148"/>
  <c r="I60" i="148"/>
  <c r="I63" i="148"/>
  <c r="I68" i="148"/>
  <c r="I72" i="148"/>
  <c r="I94" i="148"/>
  <c r="I180" i="148"/>
  <c r="I179" i="148" s="1"/>
  <c r="I265" i="148"/>
  <c r="I264" i="148" s="1"/>
  <c r="I263" i="148"/>
  <c r="I279" i="148"/>
  <c r="I278" i="148"/>
  <c r="J16" i="148"/>
  <c r="J15" i="148" s="1"/>
  <c r="J48" i="148"/>
  <c r="J60" i="148"/>
  <c r="J63" i="148"/>
  <c r="J68" i="148"/>
  <c r="J72" i="148"/>
  <c r="J94" i="148"/>
  <c r="J180" i="148"/>
  <c r="J179" i="148" s="1"/>
  <c r="J265" i="148"/>
  <c r="J264" i="148" s="1"/>
  <c r="J263" i="148"/>
  <c r="J279" i="148"/>
  <c r="J278" i="148"/>
  <c r="K16" i="148"/>
  <c r="K48" i="148"/>
  <c r="K60" i="148"/>
  <c r="K63" i="148"/>
  <c r="K68" i="148"/>
  <c r="K72" i="148"/>
  <c r="K94" i="148"/>
  <c r="K180" i="148"/>
  <c r="K179" i="148"/>
  <c r="K265" i="148"/>
  <c r="K264" i="148"/>
  <c r="K263" i="148" s="1"/>
  <c r="K279" i="148"/>
  <c r="K278" i="148" s="1"/>
  <c r="K187" i="148" s="1"/>
  <c r="L16" i="148"/>
  <c r="L15" i="148"/>
  <c r="L48" i="148"/>
  <c r="L60" i="148"/>
  <c r="L63" i="148"/>
  <c r="L68" i="148"/>
  <c r="L72" i="148"/>
  <c r="L47" i="148" s="1"/>
  <c r="L94" i="148"/>
  <c r="L180" i="148"/>
  <c r="L179" i="148" s="1"/>
  <c r="L265" i="148"/>
  <c r="L264" i="148" s="1"/>
  <c r="L263" i="148"/>
  <c r="L187" i="148" s="1"/>
  <c r="L279" i="148"/>
  <c r="L278" i="148" s="1"/>
  <c r="D17" i="148"/>
  <c r="D18" i="148"/>
  <c r="D19" i="148"/>
  <c r="D20" i="148"/>
  <c r="D21" i="148"/>
  <c r="D22" i="148"/>
  <c r="D23" i="148"/>
  <c r="D24" i="148"/>
  <c r="D25" i="148"/>
  <c r="D26" i="148"/>
  <c r="D27" i="148"/>
  <c r="D28" i="148"/>
  <c r="D29" i="148"/>
  <c r="D30" i="148"/>
  <c r="D31" i="148"/>
  <c r="D32" i="148"/>
  <c r="D33" i="148"/>
  <c r="D34" i="148"/>
  <c r="D35" i="148"/>
  <c r="D36" i="148"/>
  <c r="D37" i="148"/>
  <c r="D38" i="148"/>
  <c r="D40" i="148"/>
  <c r="D41" i="148"/>
  <c r="D42" i="148"/>
  <c r="D43" i="148"/>
  <c r="D44" i="148"/>
  <c r="D45" i="148"/>
  <c r="D39" i="148" s="1"/>
  <c r="D49" i="148"/>
  <c r="D50" i="148"/>
  <c r="D51" i="148"/>
  <c r="D52" i="148"/>
  <c r="D53" i="148"/>
  <c r="D54" i="148"/>
  <c r="D55" i="148"/>
  <c r="D56" i="148"/>
  <c r="D57" i="148"/>
  <c r="D58" i="148"/>
  <c r="D59" i="148"/>
  <c r="D61" i="148"/>
  <c r="D62" i="148"/>
  <c r="D64" i="148"/>
  <c r="D65" i="148"/>
  <c r="D66" i="148"/>
  <c r="D67" i="148"/>
  <c r="D69" i="148"/>
  <c r="D70" i="148"/>
  <c r="D71" i="148"/>
  <c r="D73" i="148"/>
  <c r="D74" i="148"/>
  <c r="D75" i="148"/>
  <c r="D76" i="148"/>
  <c r="D77" i="148"/>
  <c r="D78" i="148"/>
  <c r="D79" i="148"/>
  <c r="D80" i="148"/>
  <c r="D81" i="148"/>
  <c r="D82" i="148"/>
  <c r="D83" i="148"/>
  <c r="D84" i="148"/>
  <c r="D85" i="148"/>
  <c r="D86" i="148"/>
  <c r="D87" i="148"/>
  <c r="D88" i="148"/>
  <c r="D89" i="148"/>
  <c r="D90" i="148"/>
  <c r="D91" i="148"/>
  <c r="D92" i="148"/>
  <c r="D93" i="148"/>
  <c r="D95" i="148"/>
  <c r="D96" i="148"/>
  <c r="D97" i="148"/>
  <c r="D98" i="148"/>
  <c r="D99" i="148"/>
  <c r="D100" i="148"/>
  <c r="D101" i="148"/>
  <c r="D102" i="148"/>
  <c r="D103" i="148"/>
  <c r="D104" i="148"/>
  <c r="D105" i="148"/>
  <c r="D106" i="148"/>
  <c r="D107" i="148"/>
  <c r="D108" i="148"/>
  <c r="D109" i="148"/>
  <c r="D110" i="148"/>
  <c r="D111" i="148"/>
  <c r="D112" i="148"/>
  <c r="D113" i="148"/>
  <c r="D114" i="148"/>
  <c r="D115" i="148"/>
  <c r="D116" i="148"/>
  <c r="D117" i="148"/>
  <c r="D118" i="148"/>
  <c r="D119" i="148"/>
  <c r="D120" i="148"/>
  <c r="D121" i="148"/>
  <c r="D122" i="148"/>
  <c r="D123" i="148"/>
  <c r="D124" i="148"/>
  <c r="D125" i="148"/>
  <c r="D126" i="148"/>
  <c r="D127" i="148"/>
  <c r="D128" i="148"/>
  <c r="D129" i="148"/>
  <c r="D130" i="148"/>
  <c r="D131" i="148"/>
  <c r="D132" i="148"/>
  <c r="D133" i="148"/>
  <c r="D134" i="148"/>
  <c r="D135" i="148"/>
  <c r="D136" i="148"/>
  <c r="D137" i="148"/>
  <c r="D138" i="148"/>
  <c r="D139" i="148"/>
  <c r="D140" i="148"/>
  <c r="D141" i="148"/>
  <c r="D142" i="148"/>
  <c r="D143" i="148"/>
  <c r="D144" i="148"/>
  <c r="D145" i="148"/>
  <c r="D146" i="148"/>
  <c r="D147" i="148"/>
  <c r="D148" i="148"/>
  <c r="D149" i="148"/>
  <c r="D150" i="148"/>
  <c r="D152" i="148"/>
  <c r="D153" i="148"/>
  <c r="D154" i="148"/>
  <c r="D155" i="148"/>
  <c r="D156" i="148"/>
  <c r="D157" i="148"/>
  <c r="D158" i="148"/>
  <c r="D159" i="148"/>
  <c r="D160" i="148"/>
  <c r="D161" i="148"/>
  <c r="D162" i="148"/>
  <c r="D163" i="148"/>
  <c r="D165" i="148"/>
  <c r="D166" i="148"/>
  <c r="D167" i="148"/>
  <c r="D168" i="148"/>
  <c r="D169" i="148"/>
  <c r="D170" i="148"/>
  <c r="D171" i="148"/>
  <c r="D172" i="148"/>
  <c r="D173" i="148"/>
  <c r="D174" i="148"/>
  <c r="D175" i="148"/>
  <c r="D176" i="148"/>
  <c r="D177" i="148"/>
  <c r="D178" i="148"/>
  <c r="D181" i="148"/>
  <c r="D182" i="148"/>
  <c r="F183" i="148"/>
  <c r="D183" i="148" s="1"/>
  <c r="G183" i="148"/>
  <c r="H183" i="148"/>
  <c r="I183" i="148"/>
  <c r="J183" i="148"/>
  <c r="K183" i="148"/>
  <c r="L183" i="148"/>
  <c r="D184" i="148"/>
  <c r="F185" i="148"/>
  <c r="G185" i="148"/>
  <c r="H185" i="148"/>
  <c r="I185" i="148"/>
  <c r="J185" i="148"/>
  <c r="K185" i="148"/>
  <c r="L185" i="148"/>
  <c r="D186" i="148"/>
  <c r="D188" i="148"/>
  <c r="D189" i="148"/>
  <c r="D190" i="148"/>
  <c r="D191" i="148"/>
  <c r="D192" i="148"/>
  <c r="D193" i="148"/>
  <c r="D194" i="148"/>
  <c r="D195" i="148"/>
  <c r="D196" i="148"/>
  <c r="D197" i="148"/>
  <c r="D198" i="148"/>
  <c r="D199" i="148"/>
  <c r="D200" i="148"/>
  <c r="D201" i="148"/>
  <c r="D202" i="148"/>
  <c r="D203" i="148"/>
  <c r="D204" i="148"/>
  <c r="D205" i="148"/>
  <c r="D206" i="148"/>
  <c r="D207" i="148"/>
  <c r="D208" i="148"/>
  <c r="D209" i="148"/>
  <c r="D210" i="148"/>
  <c r="D211" i="148"/>
  <c r="D212" i="148"/>
  <c r="D213" i="148"/>
  <c r="D214" i="148"/>
  <c r="D215" i="148"/>
  <c r="D216" i="148"/>
  <c r="D217" i="148"/>
  <c r="D218" i="148"/>
  <c r="D219" i="148"/>
  <c r="D220" i="148"/>
  <c r="D221" i="148"/>
  <c r="D222" i="148"/>
  <c r="D223" i="148"/>
  <c r="D224" i="148"/>
  <c r="D225" i="148"/>
  <c r="D226" i="148"/>
  <c r="D227" i="148"/>
  <c r="D228" i="148"/>
  <c r="D229" i="148"/>
  <c r="D230" i="148"/>
  <c r="D231" i="148"/>
  <c r="D232" i="148"/>
  <c r="D233" i="148"/>
  <c r="D234" i="148"/>
  <c r="D235" i="148"/>
  <c r="D236" i="148"/>
  <c r="D237" i="148"/>
  <c r="D238" i="148"/>
  <c r="D239" i="148"/>
  <c r="D240" i="148"/>
  <c r="D241" i="148"/>
  <c r="D242" i="148"/>
  <c r="D243" i="148"/>
  <c r="D244" i="148"/>
  <c r="D245" i="148"/>
  <c r="D246" i="148"/>
  <c r="D247" i="148"/>
  <c r="D248" i="148"/>
  <c r="D249" i="148"/>
  <c r="D250" i="148"/>
  <c r="D251" i="148"/>
  <c r="D252" i="148"/>
  <c r="D253" i="148"/>
  <c r="D254" i="148"/>
  <c r="D255" i="148"/>
  <c r="D256" i="148"/>
  <c r="D257" i="148"/>
  <c r="D258" i="148"/>
  <c r="D259" i="148"/>
  <c r="D260" i="148"/>
  <c r="D261" i="148"/>
  <c r="D262" i="148"/>
  <c r="D266" i="148"/>
  <c r="D267" i="148"/>
  <c r="D268" i="148"/>
  <c r="D269" i="148"/>
  <c r="D270" i="148"/>
  <c r="D271" i="148"/>
  <c r="D272" i="148"/>
  <c r="D273" i="148"/>
  <c r="D274" i="148"/>
  <c r="D275" i="148"/>
  <c r="D276" i="148"/>
  <c r="D277" i="148"/>
  <c r="D280" i="148"/>
  <c r="D281" i="148"/>
  <c r="D282" i="148"/>
  <c r="F283" i="148"/>
  <c r="G283" i="148"/>
  <c r="H283" i="148"/>
  <c r="I283" i="148"/>
  <c r="J283" i="148"/>
  <c r="K283" i="148"/>
  <c r="L283" i="148"/>
  <c r="D284" i="148"/>
  <c r="F285" i="148"/>
  <c r="G285" i="148"/>
  <c r="H285" i="148"/>
  <c r="I285" i="148"/>
  <c r="D285" i="148"/>
  <c r="J285" i="148"/>
  <c r="K285" i="148"/>
  <c r="L285" i="148"/>
  <c r="D286" i="148"/>
  <c r="F16" i="147"/>
  <c r="F15" i="147" s="1"/>
  <c r="F48" i="147"/>
  <c r="F60" i="147"/>
  <c r="F63" i="147"/>
  <c r="F68" i="147"/>
  <c r="F72" i="147"/>
  <c r="F94" i="147"/>
  <c r="F180" i="147"/>
  <c r="F265" i="147"/>
  <c r="F279" i="147"/>
  <c r="F278" i="147" s="1"/>
  <c r="G16" i="147"/>
  <c r="G15" i="147" s="1"/>
  <c r="G48" i="147"/>
  <c r="G60" i="147"/>
  <c r="G63" i="147"/>
  <c r="G68" i="147"/>
  <c r="G72" i="147"/>
  <c r="G94" i="147"/>
  <c r="G180" i="147"/>
  <c r="G179" i="147"/>
  <c r="G265" i="147"/>
  <c r="G264" i="147"/>
  <c r="G263" i="147" s="1"/>
  <c r="G279" i="147"/>
  <c r="G278" i="147" s="1"/>
  <c r="H16" i="147"/>
  <c r="H15" i="147" s="1"/>
  <c r="H48" i="147"/>
  <c r="H60" i="147"/>
  <c r="H63" i="147"/>
  <c r="H68" i="147"/>
  <c r="D68" i="147"/>
  <c r="H72" i="147"/>
  <c r="H94" i="147"/>
  <c r="H180" i="147"/>
  <c r="H179" i="147"/>
  <c r="H265" i="147"/>
  <c r="H264" i="147"/>
  <c r="H263" i="147" s="1"/>
  <c r="H279" i="147"/>
  <c r="H278" i="147" s="1"/>
  <c r="I16" i="147"/>
  <c r="I15" i="147" s="1"/>
  <c r="I48" i="147"/>
  <c r="I60" i="147"/>
  <c r="I63" i="147"/>
  <c r="I68" i="147"/>
  <c r="I72" i="147"/>
  <c r="I94" i="147"/>
  <c r="I180" i="147"/>
  <c r="I179" i="147" s="1"/>
  <c r="I265" i="147"/>
  <c r="I264" i="147" s="1"/>
  <c r="I263" i="147" s="1"/>
  <c r="I187" i="147" s="1"/>
  <c r="I279" i="147"/>
  <c r="I278" i="147" s="1"/>
  <c r="J16" i="147"/>
  <c r="J15" i="147" s="1"/>
  <c r="J48" i="147"/>
  <c r="J60" i="147"/>
  <c r="J63" i="147"/>
  <c r="J68" i="147"/>
  <c r="J72" i="147"/>
  <c r="J47" i="147" s="1"/>
  <c r="J14" i="147" s="1"/>
  <c r="J13" i="147" s="1"/>
  <c r="J94" i="147"/>
  <c r="J180" i="147"/>
  <c r="J179" i="147" s="1"/>
  <c r="J265" i="147"/>
  <c r="J264" i="147" s="1"/>
  <c r="J263" i="147" s="1"/>
  <c r="J279" i="147"/>
  <c r="J278" i="147"/>
  <c r="K16" i="147"/>
  <c r="K15" i="147" s="1"/>
  <c r="K48" i="147"/>
  <c r="K60" i="147"/>
  <c r="K63" i="147"/>
  <c r="K68" i="147"/>
  <c r="K72" i="147"/>
  <c r="K94" i="147"/>
  <c r="K180" i="147"/>
  <c r="K179" i="147" s="1"/>
  <c r="K265" i="147"/>
  <c r="K264" i="147" s="1"/>
  <c r="K263" i="147" s="1"/>
  <c r="K187" i="147" s="1"/>
  <c r="K279" i="147"/>
  <c r="K278" i="147" s="1"/>
  <c r="L16" i="147"/>
  <c r="L15" i="147" s="1"/>
  <c r="L48" i="147"/>
  <c r="L60" i="147"/>
  <c r="L63" i="147"/>
  <c r="L68" i="147"/>
  <c r="L72" i="147"/>
  <c r="L94" i="147"/>
  <c r="L180" i="147"/>
  <c r="L179" i="147" s="1"/>
  <c r="L265" i="147"/>
  <c r="L264" i="147" s="1"/>
  <c r="L263" i="147"/>
  <c r="L187" i="147" s="1"/>
  <c r="L279" i="147"/>
  <c r="L278" i="147" s="1"/>
  <c r="D17" i="147"/>
  <c r="D18" i="147"/>
  <c r="D19" i="147"/>
  <c r="D20" i="147"/>
  <c r="D21" i="147"/>
  <c r="D22" i="147"/>
  <c r="D23" i="147"/>
  <c r="D24" i="147"/>
  <c r="D25" i="147"/>
  <c r="D26" i="147"/>
  <c r="D27" i="147"/>
  <c r="D28" i="147"/>
  <c r="D29" i="147"/>
  <c r="D30" i="147"/>
  <c r="D31" i="147"/>
  <c r="D32" i="147"/>
  <c r="D33" i="147"/>
  <c r="D34" i="147"/>
  <c r="D35" i="147"/>
  <c r="D36" i="147"/>
  <c r="D37" i="147"/>
  <c r="D38" i="147"/>
  <c r="D40" i="147"/>
  <c r="D41" i="147"/>
  <c r="D42" i="147"/>
  <c r="D43" i="147"/>
  <c r="D44" i="147"/>
  <c r="D45" i="147"/>
  <c r="D49" i="147"/>
  <c r="D50" i="147"/>
  <c r="D51" i="147"/>
  <c r="D52" i="147"/>
  <c r="D53" i="147"/>
  <c r="D54" i="147"/>
  <c r="D55" i="147"/>
  <c r="D56" i="147"/>
  <c r="D57" i="147"/>
  <c r="D58" i="147"/>
  <c r="D59" i="147"/>
  <c r="D61" i="147"/>
  <c r="D62" i="147"/>
  <c r="D64" i="147"/>
  <c r="D65" i="147"/>
  <c r="D66" i="147"/>
  <c r="D67" i="147"/>
  <c r="D69" i="147"/>
  <c r="D70" i="147"/>
  <c r="D71" i="147"/>
  <c r="D73" i="147"/>
  <c r="D74" i="147"/>
  <c r="D75" i="147"/>
  <c r="D76" i="147"/>
  <c r="D77" i="147"/>
  <c r="D78" i="147"/>
  <c r="D79" i="147"/>
  <c r="D80" i="147"/>
  <c r="D81" i="147"/>
  <c r="D82" i="147"/>
  <c r="D83" i="147"/>
  <c r="D84" i="147"/>
  <c r="D85" i="147"/>
  <c r="D86" i="147"/>
  <c r="D87" i="147"/>
  <c r="D88" i="147"/>
  <c r="D89" i="147"/>
  <c r="D90" i="147"/>
  <c r="D91" i="147"/>
  <c r="D92" i="147"/>
  <c r="D93" i="147"/>
  <c r="D95" i="147"/>
  <c r="D96" i="147"/>
  <c r="D97" i="147"/>
  <c r="D98" i="147"/>
  <c r="D99" i="147"/>
  <c r="D100" i="147"/>
  <c r="D101" i="147"/>
  <c r="D102" i="147"/>
  <c r="D103" i="147"/>
  <c r="D104" i="147"/>
  <c r="D105" i="147"/>
  <c r="D106" i="147"/>
  <c r="D107" i="147"/>
  <c r="D108" i="147"/>
  <c r="D109" i="147"/>
  <c r="D110" i="147"/>
  <c r="D111" i="147"/>
  <c r="D112" i="147"/>
  <c r="D113" i="147"/>
  <c r="D114" i="147"/>
  <c r="D115" i="147"/>
  <c r="D116" i="147"/>
  <c r="D117" i="147"/>
  <c r="D118" i="147"/>
  <c r="D119" i="147"/>
  <c r="D120" i="147"/>
  <c r="D121" i="147"/>
  <c r="D122" i="147"/>
  <c r="D123" i="147"/>
  <c r="D124" i="147"/>
  <c r="D125" i="147"/>
  <c r="D126" i="147"/>
  <c r="D127" i="147"/>
  <c r="D128" i="147"/>
  <c r="D129" i="147"/>
  <c r="D130" i="147"/>
  <c r="D131" i="147"/>
  <c r="D132" i="147"/>
  <c r="D133" i="147"/>
  <c r="D134" i="147"/>
  <c r="D135" i="147"/>
  <c r="D136" i="147"/>
  <c r="D137" i="147"/>
  <c r="D138" i="147"/>
  <c r="D139" i="147"/>
  <c r="D140" i="147"/>
  <c r="D141" i="147"/>
  <c r="D142" i="147"/>
  <c r="D143" i="147"/>
  <c r="D144" i="147"/>
  <c r="D145" i="147"/>
  <c r="D146" i="147"/>
  <c r="D147" i="147"/>
  <c r="D148" i="147"/>
  <c r="D149" i="147"/>
  <c r="D150" i="147"/>
  <c r="D152" i="147"/>
  <c r="D153" i="147"/>
  <c r="D154" i="147"/>
  <c r="D155" i="147"/>
  <c r="D156" i="147"/>
  <c r="D157" i="147"/>
  <c r="D158" i="147"/>
  <c r="D159" i="147"/>
  <c r="D160" i="147"/>
  <c r="D161" i="147"/>
  <c r="D162" i="147"/>
  <c r="D163" i="147"/>
  <c r="D165" i="147"/>
  <c r="D166" i="147"/>
  <c r="D167" i="147"/>
  <c r="D168" i="147"/>
  <c r="D169" i="147"/>
  <c r="D170" i="147"/>
  <c r="D171" i="147"/>
  <c r="D172" i="147"/>
  <c r="D173" i="147"/>
  <c r="D174" i="147"/>
  <c r="D175" i="147"/>
  <c r="D176" i="147"/>
  <c r="D177" i="147"/>
  <c r="D178" i="147"/>
  <c r="D181" i="147"/>
  <c r="D182" i="147"/>
  <c r="F183" i="147"/>
  <c r="G183" i="147"/>
  <c r="H183" i="147"/>
  <c r="I183" i="147"/>
  <c r="J183" i="147"/>
  <c r="K183" i="147"/>
  <c r="L183" i="147"/>
  <c r="D184" i="147"/>
  <c r="F185" i="147"/>
  <c r="G185" i="147"/>
  <c r="H185" i="147"/>
  <c r="I185" i="147"/>
  <c r="J185" i="147"/>
  <c r="K185" i="147"/>
  <c r="L185" i="147"/>
  <c r="D186" i="147"/>
  <c r="D188" i="147"/>
  <c r="D189" i="147"/>
  <c r="D190" i="147"/>
  <c r="D191" i="147"/>
  <c r="D192" i="147"/>
  <c r="D193" i="147"/>
  <c r="D194" i="147"/>
  <c r="D195" i="147"/>
  <c r="D196" i="147"/>
  <c r="D197" i="147"/>
  <c r="D198" i="147"/>
  <c r="D199" i="147"/>
  <c r="D200" i="147"/>
  <c r="D201" i="147"/>
  <c r="D202" i="147"/>
  <c r="D203" i="147"/>
  <c r="D204" i="147"/>
  <c r="D205" i="147"/>
  <c r="D206" i="147"/>
  <c r="D207" i="147"/>
  <c r="D208" i="147"/>
  <c r="D209" i="147"/>
  <c r="D210" i="147"/>
  <c r="D211" i="147"/>
  <c r="D212" i="147"/>
  <c r="D213" i="147"/>
  <c r="D214" i="147"/>
  <c r="D215" i="147"/>
  <c r="D216" i="147"/>
  <c r="D217" i="147"/>
  <c r="D218" i="147"/>
  <c r="D219" i="147"/>
  <c r="D220" i="147"/>
  <c r="D221" i="147"/>
  <c r="D222" i="147"/>
  <c r="D223" i="147"/>
  <c r="D224" i="147"/>
  <c r="D225" i="147"/>
  <c r="D226" i="147"/>
  <c r="D227" i="147"/>
  <c r="D228" i="147"/>
  <c r="D229" i="147"/>
  <c r="D230" i="147"/>
  <c r="D231" i="147"/>
  <c r="D232" i="147"/>
  <c r="D233" i="147"/>
  <c r="D234" i="147"/>
  <c r="D235" i="147"/>
  <c r="D236" i="147"/>
  <c r="D237" i="147"/>
  <c r="D238" i="147"/>
  <c r="D239" i="147"/>
  <c r="D240" i="147"/>
  <c r="D241" i="147"/>
  <c r="D242" i="147"/>
  <c r="D243" i="147"/>
  <c r="D244" i="147"/>
  <c r="D245" i="147"/>
  <c r="D246" i="147"/>
  <c r="D247" i="147"/>
  <c r="D248" i="147"/>
  <c r="D249" i="147"/>
  <c r="D250" i="147"/>
  <c r="D251" i="147"/>
  <c r="D252" i="147"/>
  <c r="D253" i="147"/>
  <c r="D254" i="147"/>
  <c r="D255" i="147"/>
  <c r="D256" i="147"/>
  <c r="D257" i="147"/>
  <c r="D258" i="147"/>
  <c r="D259" i="147"/>
  <c r="D260" i="147"/>
  <c r="D261" i="147"/>
  <c r="D262" i="147"/>
  <c r="D266" i="147"/>
  <c r="D267" i="147"/>
  <c r="D268" i="147"/>
  <c r="D269" i="147"/>
  <c r="D270" i="147"/>
  <c r="D271" i="147"/>
  <c r="D272" i="147"/>
  <c r="D273" i="147"/>
  <c r="D274" i="147"/>
  <c r="D275" i="147"/>
  <c r="D276" i="147"/>
  <c r="D277" i="147"/>
  <c r="D280" i="147"/>
  <c r="D281" i="147"/>
  <c r="D282" i="147"/>
  <c r="F283" i="147"/>
  <c r="G283" i="147"/>
  <c r="H283" i="147"/>
  <c r="I283" i="147"/>
  <c r="D283" i="147"/>
  <c r="J283" i="147"/>
  <c r="K283" i="147"/>
  <c r="L283" i="147"/>
  <c r="D284" i="147"/>
  <c r="F285" i="147"/>
  <c r="G285" i="147"/>
  <c r="H285" i="147"/>
  <c r="I285" i="147"/>
  <c r="J285" i="147"/>
  <c r="K285" i="147"/>
  <c r="L285" i="147"/>
  <c r="D286" i="147"/>
  <c r="F16" i="146"/>
  <c r="F48" i="146"/>
  <c r="F60" i="146"/>
  <c r="F63" i="146"/>
  <c r="F68" i="146"/>
  <c r="F72" i="146"/>
  <c r="F94" i="146"/>
  <c r="F180" i="146"/>
  <c r="F179" i="146" s="1"/>
  <c r="F265" i="146"/>
  <c r="F279" i="146"/>
  <c r="G16" i="146"/>
  <c r="D16" i="146" s="1"/>
  <c r="G48" i="146"/>
  <c r="G60" i="146"/>
  <c r="G63" i="146"/>
  <c r="G68" i="146"/>
  <c r="G72" i="146"/>
  <c r="G94" i="146"/>
  <c r="D94" i="146" s="1"/>
  <c r="G180" i="146"/>
  <c r="G179" i="146" s="1"/>
  <c r="G265" i="146"/>
  <c r="G264" i="146"/>
  <c r="G263" i="146" s="1"/>
  <c r="G187" i="146" s="1"/>
  <c r="G279" i="146"/>
  <c r="G278" i="146"/>
  <c r="H16" i="146"/>
  <c r="H48" i="146"/>
  <c r="H60" i="146"/>
  <c r="H63" i="146"/>
  <c r="H68" i="146"/>
  <c r="H72" i="146"/>
  <c r="D72" i="146" s="1"/>
  <c r="H94" i="146"/>
  <c r="H180" i="146"/>
  <c r="H265" i="146"/>
  <c r="H264" i="146"/>
  <c r="H263" i="146" s="1"/>
  <c r="H279" i="146"/>
  <c r="H278" i="146" s="1"/>
  <c r="I16" i="146"/>
  <c r="I48" i="146"/>
  <c r="D48" i="146"/>
  <c r="I60" i="146"/>
  <c r="I63" i="146"/>
  <c r="I68" i="146"/>
  <c r="I72" i="146"/>
  <c r="I94" i="146"/>
  <c r="I180" i="146"/>
  <c r="I179" i="146" s="1"/>
  <c r="I265" i="146"/>
  <c r="I264" i="146" s="1"/>
  <c r="I263" i="146"/>
  <c r="I187" i="146" s="1"/>
  <c r="I279" i="146"/>
  <c r="I278" i="146" s="1"/>
  <c r="J16" i="146"/>
  <c r="J15" i="146" s="1"/>
  <c r="J48" i="146"/>
  <c r="J60" i="146"/>
  <c r="J47" i="146" s="1"/>
  <c r="J63" i="146"/>
  <c r="J68" i="146"/>
  <c r="J72" i="146"/>
  <c r="J94" i="146"/>
  <c r="J180" i="146"/>
  <c r="J179" i="146" s="1"/>
  <c r="J265" i="146"/>
  <c r="J264" i="146" s="1"/>
  <c r="J263" i="146" s="1"/>
  <c r="J279" i="146"/>
  <c r="J278" i="146"/>
  <c r="K16" i="146"/>
  <c r="K15" i="146" s="1"/>
  <c r="K48" i="146"/>
  <c r="K60" i="146"/>
  <c r="K63" i="146"/>
  <c r="K68" i="146"/>
  <c r="K72" i="146"/>
  <c r="K94" i="146"/>
  <c r="K180" i="146"/>
  <c r="K179" i="146" s="1"/>
  <c r="K265" i="146"/>
  <c r="K264" i="146" s="1"/>
  <c r="K263" i="146" s="1"/>
  <c r="K187" i="146" s="1"/>
  <c r="K279" i="146"/>
  <c r="K278" i="146"/>
  <c r="L16" i="146"/>
  <c r="L15" i="146" s="1"/>
  <c r="L48" i="146"/>
  <c r="L60" i="146"/>
  <c r="L63" i="146"/>
  <c r="L68" i="146"/>
  <c r="L72" i="146"/>
  <c r="L94" i="146"/>
  <c r="L47" i="146" s="1"/>
  <c r="L180" i="146"/>
  <c r="L179" i="146"/>
  <c r="L265" i="146"/>
  <c r="L264" i="146"/>
  <c r="L263" i="146" s="1"/>
  <c r="L187" i="146" s="1"/>
  <c r="L279" i="146"/>
  <c r="L278" i="146"/>
  <c r="D17" i="146"/>
  <c r="D18" i="146"/>
  <c r="D19" i="146"/>
  <c r="D20" i="146"/>
  <c r="D21" i="146"/>
  <c r="D22" i="146"/>
  <c r="D23" i="146"/>
  <c r="D24" i="146"/>
  <c r="D25" i="146"/>
  <c r="D26" i="146"/>
  <c r="D27" i="146"/>
  <c r="D28" i="146"/>
  <c r="D29" i="146"/>
  <c r="D30" i="146"/>
  <c r="D31" i="146"/>
  <c r="D32" i="146"/>
  <c r="D33" i="146"/>
  <c r="D34" i="146"/>
  <c r="D35" i="146"/>
  <c r="D36" i="146"/>
  <c r="D37" i="146"/>
  <c r="D38" i="146"/>
  <c r="D40" i="146"/>
  <c r="D41" i="146"/>
  <c r="D42" i="146"/>
  <c r="D43" i="146"/>
  <c r="D44" i="146"/>
  <c r="D45" i="146"/>
  <c r="D49" i="146"/>
  <c r="D50" i="146"/>
  <c r="D51" i="146"/>
  <c r="D52" i="146"/>
  <c r="D53" i="146"/>
  <c r="D54" i="146"/>
  <c r="D55" i="146"/>
  <c r="D56" i="146"/>
  <c r="D57" i="146"/>
  <c r="D58" i="146"/>
  <c r="D59" i="146"/>
  <c r="D60" i="146"/>
  <c r="D61" i="146"/>
  <c r="D62" i="146"/>
  <c r="D64" i="146"/>
  <c r="D65" i="146"/>
  <c r="D66" i="146"/>
  <c r="D67" i="146"/>
  <c r="D69" i="146"/>
  <c r="D70" i="146"/>
  <c r="D71" i="146"/>
  <c r="D73" i="146"/>
  <c r="D74" i="146"/>
  <c r="D75" i="146"/>
  <c r="D76" i="146"/>
  <c r="D77" i="146"/>
  <c r="D78" i="146"/>
  <c r="D79" i="146"/>
  <c r="D80" i="146"/>
  <c r="D81" i="146"/>
  <c r="D82" i="146"/>
  <c r="D83" i="146"/>
  <c r="D84" i="146"/>
  <c r="D85" i="146"/>
  <c r="D86" i="146"/>
  <c r="D87" i="146"/>
  <c r="D88" i="146"/>
  <c r="D89" i="146"/>
  <c r="D90" i="146"/>
  <c r="D91" i="146"/>
  <c r="D92" i="146"/>
  <c r="D93" i="146"/>
  <c r="D95" i="146"/>
  <c r="D96" i="146"/>
  <c r="D97" i="146"/>
  <c r="D98" i="146"/>
  <c r="D99" i="146"/>
  <c r="D100" i="146"/>
  <c r="D101" i="146"/>
  <c r="D102" i="146"/>
  <c r="D103" i="146"/>
  <c r="D104" i="146"/>
  <c r="D105" i="146"/>
  <c r="D106" i="146"/>
  <c r="D107" i="146"/>
  <c r="D108" i="146"/>
  <c r="D109" i="146"/>
  <c r="D110" i="146"/>
  <c r="D111" i="146"/>
  <c r="D112" i="146"/>
  <c r="D113" i="146"/>
  <c r="D114" i="146"/>
  <c r="D115" i="146"/>
  <c r="D116" i="146"/>
  <c r="D117" i="146"/>
  <c r="D118" i="146"/>
  <c r="D119" i="146"/>
  <c r="D120" i="146"/>
  <c r="D121" i="146"/>
  <c r="D122" i="146"/>
  <c r="D123" i="146"/>
  <c r="D124" i="146"/>
  <c r="D125" i="146"/>
  <c r="D126" i="146"/>
  <c r="D127" i="146"/>
  <c r="D128" i="146"/>
  <c r="D129" i="146"/>
  <c r="D130" i="146"/>
  <c r="D131" i="146"/>
  <c r="D132" i="146"/>
  <c r="D133" i="146"/>
  <c r="D134" i="146"/>
  <c r="D135" i="146"/>
  <c r="D136" i="146"/>
  <c r="D137" i="146"/>
  <c r="D138" i="146"/>
  <c r="D139" i="146"/>
  <c r="D140" i="146"/>
  <c r="D141" i="146"/>
  <c r="D142" i="146"/>
  <c r="D143" i="146"/>
  <c r="D144" i="146"/>
  <c r="D145" i="146"/>
  <c r="D146" i="146"/>
  <c r="D147" i="146"/>
  <c r="D148" i="146"/>
  <c r="D149" i="146"/>
  <c r="D150" i="146"/>
  <c r="D152" i="146"/>
  <c r="D153" i="146"/>
  <c r="D154" i="146"/>
  <c r="D155" i="146"/>
  <c r="D156" i="146"/>
  <c r="D157" i="146"/>
  <c r="D158" i="146"/>
  <c r="D159" i="146"/>
  <c r="D160" i="146"/>
  <c r="D161" i="146"/>
  <c r="D162" i="146"/>
  <c r="D163" i="146"/>
  <c r="D165" i="146"/>
  <c r="D166" i="146"/>
  <c r="D167" i="146"/>
  <c r="D168" i="146"/>
  <c r="D169" i="146"/>
  <c r="D170" i="146"/>
  <c r="D171" i="146"/>
  <c r="D172" i="146"/>
  <c r="D173" i="146"/>
  <c r="D174" i="146"/>
  <c r="D175" i="146"/>
  <c r="D176" i="146"/>
  <c r="D177" i="146"/>
  <c r="D178" i="146"/>
  <c r="D181" i="146"/>
  <c r="D182" i="146"/>
  <c r="F183" i="146"/>
  <c r="G183" i="146"/>
  <c r="H183" i="146"/>
  <c r="D183" i="146" s="1"/>
  <c r="I183" i="146"/>
  <c r="J183" i="146"/>
  <c r="K183" i="146"/>
  <c r="L183" i="146"/>
  <c r="D184" i="146"/>
  <c r="F185" i="146"/>
  <c r="G185" i="146"/>
  <c r="H185" i="146"/>
  <c r="I185" i="146"/>
  <c r="D185" i="146"/>
  <c r="J185" i="146"/>
  <c r="K185" i="146"/>
  <c r="L185" i="146"/>
  <c r="D186" i="146"/>
  <c r="D188" i="146"/>
  <c r="D189" i="146"/>
  <c r="D190" i="146"/>
  <c r="D191" i="146"/>
  <c r="D192" i="146"/>
  <c r="D193" i="146"/>
  <c r="D194" i="146"/>
  <c r="D195" i="146"/>
  <c r="D196" i="146"/>
  <c r="D197" i="146"/>
  <c r="D198" i="146"/>
  <c r="D199" i="146"/>
  <c r="D200" i="146"/>
  <c r="D201" i="146"/>
  <c r="D202" i="146"/>
  <c r="D203" i="146"/>
  <c r="D204" i="146"/>
  <c r="D205" i="146"/>
  <c r="D206" i="146"/>
  <c r="D207" i="146"/>
  <c r="D208" i="146"/>
  <c r="D209" i="146"/>
  <c r="D210" i="146"/>
  <c r="D211" i="146"/>
  <c r="D212" i="146"/>
  <c r="D213" i="146"/>
  <c r="D214" i="146"/>
  <c r="D215" i="146"/>
  <c r="D216" i="146"/>
  <c r="D217" i="146"/>
  <c r="D218" i="146"/>
  <c r="D219" i="146"/>
  <c r="D220" i="146"/>
  <c r="D221" i="146"/>
  <c r="D222" i="146"/>
  <c r="D223" i="146"/>
  <c r="D224" i="146"/>
  <c r="D225" i="146"/>
  <c r="D226" i="146"/>
  <c r="D227" i="146"/>
  <c r="D228" i="146"/>
  <c r="D229" i="146"/>
  <c r="D230" i="146"/>
  <c r="D231" i="146"/>
  <c r="D232" i="146"/>
  <c r="D233" i="146"/>
  <c r="D234" i="146"/>
  <c r="D235" i="146"/>
  <c r="D236" i="146"/>
  <c r="D237" i="146"/>
  <c r="D238" i="146"/>
  <c r="D239" i="146"/>
  <c r="D240" i="146"/>
  <c r="D241" i="146"/>
  <c r="D242" i="146"/>
  <c r="D243" i="146"/>
  <c r="D244" i="146"/>
  <c r="D245" i="146"/>
  <c r="D246" i="146"/>
  <c r="D247" i="146"/>
  <c r="D248" i="146"/>
  <c r="D249" i="146"/>
  <c r="D250" i="146"/>
  <c r="D251" i="146"/>
  <c r="D252" i="146"/>
  <c r="D253" i="146"/>
  <c r="D254" i="146"/>
  <c r="D255" i="146"/>
  <c r="D256" i="146"/>
  <c r="D257" i="146"/>
  <c r="D258" i="146"/>
  <c r="D259" i="146"/>
  <c r="D260" i="146"/>
  <c r="D261" i="146"/>
  <c r="D262" i="146"/>
  <c r="D266" i="146"/>
  <c r="D267" i="146"/>
  <c r="D268" i="146"/>
  <c r="D269" i="146"/>
  <c r="D270" i="146"/>
  <c r="D271" i="146"/>
  <c r="D272" i="146"/>
  <c r="D273" i="146"/>
  <c r="D274" i="146"/>
  <c r="D275" i="146"/>
  <c r="D276" i="146"/>
  <c r="D277" i="146"/>
  <c r="D280" i="146"/>
  <c r="D281" i="146"/>
  <c r="D282" i="146"/>
  <c r="F283" i="146"/>
  <c r="G283" i="146"/>
  <c r="H283" i="146"/>
  <c r="D283" i="146"/>
  <c r="I283" i="146"/>
  <c r="J283" i="146"/>
  <c r="K283" i="146"/>
  <c r="L283" i="146"/>
  <c r="D284" i="146"/>
  <c r="F285" i="146"/>
  <c r="G285" i="146"/>
  <c r="H285" i="146"/>
  <c r="I285" i="146"/>
  <c r="D285" i="146" s="1"/>
  <c r="J285" i="146"/>
  <c r="K285" i="146"/>
  <c r="L285" i="146"/>
  <c r="D286" i="146"/>
  <c r="F16" i="145"/>
  <c r="F48" i="145"/>
  <c r="F60" i="145"/>
  <c r="F63" i="145"/>
  <c r="F68" i="145"/>
  <c r="F72" i="145"/>
  <c r="F94" i="145"/>
  <c r="F180" i="145"/>
  <c r="F265" i="145"/>
  <c r="F264" i="145"/>
  <c r="F279" i="145"/>
  <c r="F278" i="145"/>
  <c r="G16" i="145"/>
  <c r="G15" i="145"/>
  <c r="G48" i="145"/>
  <c r="G60" i="145"/>
  <c r="G63" i="145"/>
  <c r="G68" i="145"/>
  <c r="G72" i="145"/>
  <c r="G47" i="145" s="1"/>
  <c r="G94" i="145"/>
  <c r="G180" i="145"/>
  <c r="G179" i="145" s="1"/>
  <c r="G265" i="145"/>
  <c r="G264" i="145" s="1"/>
  <c r="G263" i="145" s="1"/>
  <c r="G279" i="145"/>
  <c r="G278" i="145"/>
  <c r="H16" i="145"/>
  <c r="H15" i="145"/>
  <c r="H48" i="145"/>
  <c r="H60" i="145"/>
  <c r="H63" i="145"/>
  <c r="H68" i="145"/>
  <c r="H72" i="145"/>
  <c r="H94" i="145"/>
  <c r="H180" i="145"/>
  <c r="H179" i="145"/>
  <c r="H265" i="145"/>
  <c r="H264" i="145"/>
  <c r="H263" i="145" s="1"/>
  <c r="H187" i="145" s="1"/>
  <c r="H279" i="145"/>
  <c r="H278" i="145"/>
  <c r="I16" i="145"/>
  <c r="I15" i="145"/>
  <c r="I48" i="145"/>
  <c r="I60" i="145"/>
  <c r="I63" i="145"/>
  <c r="I68" i="145"/>
  <c r="I72" i="145"/>
  <c r="I94" i="145"/>
  <c r="I180" i="145"/>
  <c r="I179" i="145"/>
  <c r="I265" i="145"/>
  <c r="I279" i="145"/>
  <c r="I278" i="145" s="1"/>
  <c r="J16" i="145"/>
  <c r="J48" i="145"/>
  <c r="J60" i="145"/>
  <c r="J63" i="145"/>
  <c r="J47" i="145" s="1"/>
  <c r="J68" i="145"/>
  <c r="J72" i="145"/>
  <c r="J94" i="145"/>
  <c r="J180" i="145"/>
  <c r="J179" i="145"/>
  <c r="J265" i="145"/>
  <c r="J264" i="145"/>
  <c r="J263" i="145" s="1"/>
  <c r="J187" i="145" s="1"/>
  <c r="J279" i="145"/>
  <c r="J278" i="145"/>
  <c r="K16" i="145"/>
  <c r="K15" i="145"/>
  <c r="K48" i="145"/>
  <c r="K60" i="145"/>
  <c r="K63" i="145"/>
  <c r="K68" i="145"/>
  <c r="K72" i="145"/>
  <c r="K94" i="145"/>
  <c r="K180" i="145"/>
  <c r="K179" i="145"/>
  <c r="K265" i="145"/>
  <c r="K264" i="145"/>
  <c r="K263" i="145" s="1"/>
  <c r="K279" i="145"/>
  <c r="K278" i="145" s="1"/>
  <c r="L16" i="145"/>
  <c r="L15" i="145" s="1"/>
  <c r="L48" i="145"/>
  <c r="L60" i="145"/>
  <c r="L63" i="145"/>
  <c r="L68" i="145"/>
  <c r="L47" i="145" s="1"/>
  <c r="L72" i="145"/>
  <c r="L94" i="145"/>
  <c r="L180" i="145"/>
  <c r="L179" i="145"/>
  <c r="L265" i="145"/>
  <c r="L264" i="145"/>
  <c r="L263" i="145" s="1"/>
  <c r="L279" i="145"/>
  <c r="L278" i="145" s="1"/>
  <c r="D17" i="145"/>
  <c r="D18" i="145"/>
  <c r="D19" i="145"/>
  <c r="D20" i="145"/>
  <c r="D21" i="145"/>
  <c r="D23" i="145"/>
  <c r="D24" i="145"/>
  <c r="D25" i="145"/>
  <c r="D26" i="145"/>
  <c r="D27" i="145"/>
  <c r="D28" i="145"/>
  <c r="D29" i="145"/>
  <c r="D30" i="145"/>
  <c r="D31" i="145"/>
  <c r="D32" i="145"/>
  <c r="D33" i="145"/>
  <c r="D34" i="145"/>
  <c r="D35" i="145"/>
  <c r="D36" i="145"/>
  <c r="D37" i="145"/>
  <c r="D38" i="145"/>
  <c r="D40" i="145"/>
  <c r="D41" i="145"/>
  <c r="D42" i="145"/>
  <c r="D43" i="145"/>
  <c r="D44" i="145"/>
  <c r="D45" i="145"/>
  <c r="D49" i="145"/>
  <c r="D50" i="145"/>
  <c r="D51" i="145"/>
  <c r="D52" i="145"/>
  <c r="D53" i="145"/>
  <c r="D54" i="145"/>
  <c r="D55" i="145"/>
  <c r="D56" i="145"/>
  <c r="D57" i="145"/>
  <c r="D58" i="145"/>
  <c r="D59" i="145"/>
  <c r="D61" i="145"/>
  <c r="D62" i="145"/>
  <c r="D64" i="145"/>
  <c r="D65" i="145"/>
  <c r="D66" i="145"/>
  <c r="D67" i="145"/>
  <c r="D69" i="145"/>
  <c r="D70" i="145"/>
  <c r="D71" i="145"/>
  <c r="D73" i="145"/>
  <c r="D74" i="145"/>
  <c r="D75" i="145"/>
  <c r="D76" i="145"/>
  <c r="D77" i="145"/>
  <c r="D78" i="145"/>
  <c r="D79" i="145"/>
  <c r="D80" i="145"/>
  <c r="D81" i="145"/>
  <c r="D82" i="145"/>
  <c r="D83" i="145"/>
  <c r="D84" i="145"/>
  <c r="D85" i="145"/>
  <c r="D86" i="145"/>
  <c r="D87" i="145"/>
  <c r="D88" i="145"/>
  <c r="D89" i="145"/>
  <c r="D90" i="145"/>
  <c r="D91" i="145"/>
  <c r="D92" i="145"/>
  <c r="D93" i="145"/>
  <c r="D95" i="145"/>
  <c r="D96" i="145"/>
  <c r="D97" i="145"/>
  <c r="D98" i="145"/>
  <c r="D99" i="145"/>
  <c r="D100" i="145"/>
  <c r="D101" i="145"/>
  <c r="D102" i="145"/>
  <c r="D103" i="145"/>
  <c r="D104" i="145"/>
  <c r="D105" i="145"/>
  <c r="D106" i="145"/>
  <c r="D107" i="145"/>
  <c r="D108" i="145"/>
  <c r="D109" i="145"/>
  <c r="D110" i="145"/>
  <c r="D111" i="145"/>
  <c r="D112" i="145"/>
  <c r="D113" i="145"/>
  <c r="D114" i="145"/>
  <c r="D115" i="145"/>
  <c r="D116" i="145"/>
  <c r="D117" i="145"/>
  <c r="D118" i="145"/>
  <c r="D119" i="145"/>
  <c r="D120" i="145"/>
  <c r="D121" i="145"/>
  <c r="D122" i="145"/>
  <c r="D123" i="145"/>
  <c r="D124" i="145"/>
  <c r="D125" i="145"/>
  <c r="D126" i="145"/>
  <c r="D127" i="145"/>
  <c r="D128" i="145"/>
  <c r="D129" i="145"/>
  <c r="D130" i="145"/>
  <c r="D131" i="145"/>
  <c r="D132" i="145"/>
  <c r="D133" i="145"/>
  <c r="D134" i="145"/>
  <c r="D135" i="145"/>
  <c r="D136" i="145"/>
  <c r="D137" i="145"/>
  <c r="D138" i="145"/>
  <c r="D139" i="145"/>
  <c r="D140" i="145"/>
  <c r="D141" i="145"/>
  <c r="D142" i="145"/>
  <c r="D143" i="145"/>
  <c r="D144" i="145"/>
  <c r="D145" i="145"/>
  <c r="D146" i="145"/>
  <c r="D147" i="145"/>
  <c r="D148" i="145"/>
  <c r="D149" i="145"/>
  <c r="D150" i="145"/>
  <c r="D152" i="145"/>
  <c r="D153" i="145"/>
  <c r="D154" i="145"/>
  <c r="D155" i="145"/>
  <c r="D156" i="145"/>
  <c r="D157" i="145"/>
  <c r="D158" i="145"/>
  <c r="D159" i="145"/>
  <c r="D160" i="145"/>
  <c r="D161" i="145"/>
  <c r="D162" i="145"/>
  <c r="D163" i="145"/>
  <c r="D165" i="145"/>
  <c r="D166" i="145"/>
  <c r="D167" i="145"/>
  <c r="D168" i="145"/>
  <c r="D169" i="145"/>
  <c r="D170" i="145"/>
  <c r="D171" i="145"/>
  <c r="D172" i="145"/>
  <c r="D173" i="145"/>
  <c r="D174" i="145"/>
  <c r="D175" i="145"/>
  <c r="D176" i="145"/>
  <c r="D177" i="145"/>
  <c r="D178" i="145"/>
  <c r="D181" i="145"/>
  <c r="D182" i="145"/>
  <c r="F183" i="145"/>
  <c r="G183" i="145"/>
  <c r="H183" i="145"/>
  <c r="I183" i="145"/>
  <c r="J183" i="145"/>
  <c r="K183" i="145"/>
  <c r="L183" i="145"/>
  <c r="D184" i="145"/>
  <c r="F185" i="145"/>
  <c r="D185" i="145" s="1"/>
  <c r="G185" i="145"/>
  <c r="H185" i="145"/>
  <c r="I185" i="145"/>
  <c r="J185" i="145"/>
  <c r="K185" i="145"/>
  <c r="L185" i="145"/>
  <c r="D186" i="145"/>
  <c r="D188" i="145"/>
  <c r="D189" i="145"/>
  <c r="D190" i="145"/>
  <c r="D191" i="145"/>
  <c r="D192" i="145"/>
  <c r="D193" i="145"/>
  <c r="D194" i="145"/>
  <c r="D195" i="145"/>
  <c r="D196" i="145"/>
  <c r="D197" i="145"/>
  <c r="D198" i="145"/>
  <c r="D199" i="145"/>
  <c r="D200" i="145"/>
  <c r="D201" i="145"/>
  <c r="D202" i="145"/>
  <c r="D203" i="145"/>
  <c r="D204" i="145"/>
  <c r="D205" i="145"/>
  <c r="D206" i="145"/>
  <c r="D207" i="145"/>
  <c r="D208" i="145"/>
  <c r="D209" i="145"/>
  <c r="D210" i="145"/>
  <c r="D211" i="145"/>
  <c r="D212" i="145"/>
  <c r="D213" i="145"/>
  <c r="D214" i="145"/>
  <c r="D215" i="145"/>
  <c r="D216" i="145"/>
  <c r="D217" i="145"/>
  <c r="D218" i="145"/>
  <c r="D219" i="145"/>
  <c r="D220" i="145"/>
  <c r="D221" i="145"/>
  <c r="D222" i="145"/>
  <c r="D223" i="145"/>
  <c r="D224" i="145"/>
  <c r="D225" i="145"/>
  <c r="D226" i="145"/>
  <c r="D227" i="145"/>
  <c r="D228" i="145"/>
  <c r="D229" i="145"/>
  <c r="D230" i="145"/>
  <c r="D231" i="145"/>
  <c r="D232" i="145"/>
  <c r="D233" i="145"/>
  <c r="D234" i="145"/>
  <c r="D235" i="145"/>
  <c r="D236" i="145"/>
  <c r="D237" i="145"/>
  <c r="D238" i="145"/>
  <c r="D239" i="145"/>
  <c r="D240" i="145"/>
  <c r="D241" i="145"/>
  <c r="D242" i="145"/>
  <c r="D243" i="145"/>
  <c r="D244" i="145"/>
  <c r="D245" i="145"/>
  <c r="D246" i="145"/>
  <c r="D247" i="145"/>
  <c r="D248" i="145"/>
  <c r="D249" i="145"/>
  <c r="D250" i="145"/>
  <c r="D251" i="145"/>
  <c r="D252" i="145"/>
  <c r="D253" i="145"/>
  <c r="D254" i="145"/>
  <c r="D255" i="145"/>
  <c r="D256" i="145"/>
  <c r="D257" i="145"/>
  <c r="D258" i="145"/>
  <c r="D259" i="145"/>
  <c r="D260" i="145"/>
  <c r="D261" i="145"/>
  <c r="D262" i="145"/>
  <c r="D266" i="145"/>
  <c r="D267" i="145"/>
  <c r="D268" i="145"/>
  <c r="D269" i="145"/>
  <c r="D270" i="145"/>
  <c r="D271" i="145"/>
  <c r="D272" i="145"/>
  <c r="D273" i="145"/>
  <c r="D274" i="145"/>
  <c r="D275" i="145"/>
  <c r="D276" i="145"/>
  <c r="D277" i="145"/>
  <c r="D280" i="145"/>
  <c r="D281" i="145"/>
  <c r="D282" i="145"/>
  <c r="F283" i="145"/>
  <c r="G283" i="145"/>
  <c r="H283" i="145"/>
  <c r="I283" i="145"/>
  <c r="J283" i="145"/>
  <c r="K283" i="145"/>
  <c r="L283" i="145"/>
  <c r="D284" i="145"/>
  <c r="F285" i="145"/>
  <c r="G285" i="145"/>
  <c r="H285" i="145"/>
  <c r="D285" i="145"/>
  <c r="I285" i="145"/>
  <c r="J285" i="145"/>
  <c r="K285" i="145"/>
  <c r="L285" i="145"/>
  <c r="D286" i="145"/>
  <c r="F16" i="144"/>
  <c r="F15" i="144" s="1"/>
  <c r="F48" i="144"/>
  <c r="F60" i="144"/>
  <c r="F63" i="144"/>
  <c r="F68" i="144"/>
  <c r="F72" i="144"/>
  <c r="F94" i="144"/>
  <c r="F180" i="144"/>
  <c r="F179" i="144" s="1"/>
  <c r="F265" i="144"/>
  <c r="F264" i="144" s="1"/>
  <c r="F263" i="144" s="1"/>
  <c r="F279" i="144"/>
  <c r="G16" i="144"/>
  <c r="G48" i="144"/>
  <c r="G60" i="144"/>
  <c r="G63" i="144"/>
  <c r="G68" i="144"/>
  <c r="G72" i="144"/>
  <c r="D72" i="144"/>
  <c r="G94" i="144"/>
  <c r="G180" i="144"/>
  <c r="G179" i="144" s="1"/>
  <c r="G265" i="144"/>
  <c r="G264" i="144" s="1"/>
  <c r="G263" i="144" s="1"/>
  <c r="G279" i="144"/>
  <c r="G278" i="144"/>
  <c r="H16" i="144"/>
  <c r="H15" i="144"/>
  <c r="H48" i="144"/>
  <c r="H60" i="144"/>
  <c r="H63" i="144"/>
  <c r="H47" i="144" s="1"/>
  <c r="H14" i="144" s="1"/>
  <c r="H68" i="144"/>
  <c r="H94" i="144"/>
  <c r="H180" i="144"/>
  <c r="H179" i="144" s="1"/>
  <c r="H265" i="144"/>
  <c r="H264" i="144" s="1"/>
  <c r="H263" i="144" s="1"/>
  <c r="H187" i="144" s="1"/>
  <c r="H279" i="144"/>
  <c r="H278" i="144" s="1"/>
  <c r="I16" i="144"/>
  <c r="I48" i="144"/>
  <c r="I60" i="144"/>
  <c r="I63" i="144"/>
  <c r="I68" i="144"/>
  <c r="I94" i="144"/>
  <c r="I180" i="144"/>
  <c r="I179" i="144" s="1"/>
  <c r="I265" i="144"/>
  <c r="I264" i="144" s="1"/>
  <c r="I263" i="144" s="1"/>
  <c r="I279" i="144"/>
  <c r="I278" i="144" s="1"/>
  <c r="J16" i="144"/>
  <c r="J48" i="144"/>
  <c r="J60" i="144"/>
  <c r="J63" i="144"/>
  <c r="J68" i="144"/>
  <c r="J72" i="144"/>
  <c r="J94" i="144"/>
  <c r="J180" i="144"/>
  <c r="J179" i="144"/>
  <c r="J265" i="144"/>
  <c r="J264" i="144"/>
  <c r="J263" i="144" s="1"/>
  <c r="J187" i="144" s="1"/>
  <c r="J279" i="144"/>
  <c r="J278" i="144"/>
  <c r="K16" i="144"/>
  <c r="K15" i="144"/>
  <c r="K14" i="144" s="1"/>
  <c r="K13" i="144" s="1"/>
  <c r="K48" i="144"/>
  <c r="K60" i="144"/>
  <c r="K63" i="144"/>
  <c r="K68" i="144"/>
  <c r="K72" i="144"/>
  <c r="K94" i="144"/>
  <c r="K180" i="144"/>
  <c r="K179" i="144" s="1"/>
  <c r="K265" i="144"/>
  <c r="K264" i="144" s="1"/>
  <c r="K263" i="144" s="1"/>
  <c r="K187" i="144" s="1"/>
  <c r="K279" i="144"/>
  <c r="K278" i="144" s="1"/>
  <c r="L16" i="144"/>
  <c r="L15" i="144" s="1"/>
  <c r="L14" i="144" s="1"/>
  <c r="L13" i="144" s="1"/>
  <c r="L48" i="144"/>
  <c r="L60" i="144"/>
  <c r="L63" i="144"/>
  <c r="L68" i="144"/>
  <c r="L72" i="144"/>
  <c r="L94" i="144"/>
  <c r="L180" i="144"/>
  <c r="L179" i="144"/>
  <c r="L265" i="144"/>
  <c r="L264" i="144"/>
  <c r="L263" i="144" s="1"/>
  <c r="L187" i="144" s="1"/>
  <c r="L279" i="144"/>
  <c r="L278" i="144" s="1"/>
  <c r="D17" i="144"/>
  <c r="D18" i="144"/>
  <c r="D19" i="144"/>
  <c r="D20" i="144"/>
  <c r="D21" i="144"/>
  <c r="D22" i="144"/>
  <c r="D23" i="144"/>
  <c r="D24" i="144"/>
  <c r="D25" i="144"/>
  <c r="D26" i="144"/>
  <c r="D27" i="144"/>
  <c r="D28" i="144"/>
  <c r="D29" i="144"/>
  <c r="D30" i="144"/>
  <c r="D31" i="144"/>
  <c r="D32" i="144"/>
  <c r="D33" i="144"/>
  <c r="D34" i="144"/>
  <c r="D35" i="144"/>
  <c r="D36" i="144"/>
  <c r="D37" i="144"/>
  <c r="D38" i="144"/>
  <c r="D40" i="144"/>
  <c r="D41" i="144"/>
  <c r="D42" i="144"/>
  <c r="D43" i="144"/>
  <c r="D44" i="144"/>
  <c r="D45" i="144"/>
  <c r="D49" i="144"/>
  <c r="D50" i="144"/>
  <c r="D51" i="144"/>
  <c r="D52" i="144"/>
  <c r="D53" i="144"/>
  <c r="D54" i="144"/>
  <c r="D55" i="144"/>
  <c r="D56" i="144"/>
  <c r="D57" i="144"/>
  <c r="D58" i="144"/>
  <c r="D59" i="144"/>
  <c r="D61" i="144"/>
  <c r="D62" i="144"/>
  <c r="D64" i="144"/>
  <c r="D65" i="144"/>
  <c r="D66" i="144"/>
  <c r="D67" i="144"/>
  <c r="D69" i="144"/>
  <c r="D70" i="144"/>
  <c r="D71" i="144"/>
  <c r="D73" i="144"/>
  <c r="D74" i="144"/>
  <c r="D75" i="144"/>
  <c r="D76" i="144"/>
  <c r="D77" i="144"/>
  <c r="D78" i="144"/>
  <c r="D79" i="144"/>
  <c r="D80" i="144"/>
  <c r="D81" i="144"/>
  <c r="D82" i="144"/>
  <c r="D83" i="144"/>
  <c r="D84" i="144"/>
  <c r="D85" i="144"/>
  <c r="D86" i="144"/>
  <c r="D87" i="144"/>
  <c r="D88" i="144"/>
  <c r="D89" i="144"/>
  <c r="D90" i="144"/>
  <c r="D91" i="144"/>
  <c r="D92" i="144"/>
  <c r="D93" i="144"/>
  <c r="D95" i="144"/>
  <c r="D96" i="144"/>
  <c r="D97" i="144"/>
  <c r="D98" i="144"/>
  <c r="D99" i="144"/>
  <c r="D100" i="144"/>
  <c r="D101" i="144"/>
  <c r="D102" i="144"/>
  <c r="D103" i="144"/>
  <c r="D104" i="144"/>
  <c r="D105" i="144"/>
  <c r="D106" i="144"/>
  <c r="D107" i="144"/>
  <c r="D108" i="144"/>
  <c r="D109" i="144"/>
  <c r="D110" i="144"/>
  <c r="D111" i="144"/>
  <c r="D112" i="144"/>
  <c r="D113" i="144"/>
  <c r="D114" i="144"/>
  <c r="D115" i="144"/>
  <c r="D116" i="144"/>
  <c r="D117" i="144"/>
  <c r="D118" i="144"/>
  <c r="D119" i="144"/>
  <c r="D120" i="144"/>
  <c r="D121" i="144"/>
  <c r="D122" i="144"/>
  <c r="D123" i="144"/>
  <c r="D124" i="144"/>
  <c r="D125" i="144"/>
  <c r="D126" i="144"/>
  <c r="D127" i="144"/>
  <c r="D128" i="144"/>
  <c r="D129" i="144"/>
  <c r="D130" i="144"/>
  <c r="D131" i="144"/>
  <c r="D132" i="144"/>
  <c r="D133" i="144"/>
  <c r="D134" i="144"/>
  <c r="D135" i="144"/>
  <c r="D136" i="144"/>
  <c r="D137" i="144"/>
  <c r="D138" i="144"/>
  <c r="D139" i="144"/>
  <c r="D140" i="144"/>
  <c r="D141" i="144"/>
  <c r="D142" i="144"/>
  <c r="D143" i="144"/>
  <c r="D144" i="144"/>
  <c r="D145" i="144"/>
  <c r="D146" i="144"/>
  <c r="D147" i="144"/>
  <c r="D148" i="144"/>
  <c r="D149" i="144"/>
  <c r="D150" i="144"/>
  <c r="D152" i="144"/>
  <c r="D153" i="144"/>
  <c r="D154" i="144"/>
  <c r="D155" i="144"/>
  <c r="D156" i="144"/>
  <c r="D157" i="144"/>
  <c r="D158" i="144"/>
  <c r="D159" i="144"/>
  <c r="D160" i="144"/>
  <c r="D161" i="144"/>
  <c r="D162" i="144"/>
  <c r="D163" i="144"/>
  <c r="D165" i="144"/>
  <c r="D166" i="144"/>
  <c r="D167" i="144"/>
  <c r="D168" i="144"/>
  <c r="D169" i="144"/>
  <c r="D170" i="144"/>
  <c r="D171" i="144"/>
  <c r="D172" i="144"/>
  <c r="D173" i="144"/>
  <c r="D174" i="144"/>
  <c r="D175" i="144"/>
  <c r="D176" i="144"/>
  <c r="D177" i="144"/>
  <c r="D178" i="144"/>
  <c r="D181" i="144"/>
  <c r="D182" i="144"/>
  <c r="F183" i="144"/>
  <c r="G183" i="144"/>
  <c r="H183" i="144"/>
  <c r="I183" i="144"/>
  <c r="J183" i="144"/>
  <c r="K183" i="144"/>
  <c r="L183" i="144"/>
  <c r="D184" i="144"/>
  <c r="F185" i="144"/>
  <c r="G185" i="144"/>
  <c r="H185" i="144"/>
  <c r="I185" i="144"/>
  <c r="D185" i="144"/>
  <c r="J185" i="144"/>
  <c r="K185" i="144"/>
  <c r="L185" i="144"/>
  <c r="D186" i="144"/>
  <c r="D188" i="144"/>
  <c r="D189" i="144"/>
  <c r="D190" i="144"/>
  <c r="D191" i="144"/>
  <c r="D192" i="144"/>
  <c r="D193" i="144"/>
  <c r="D194" i="144"/>
  <c r="D195" i="144"/>
  <c r="D196" i="144"/>
  <c r="D197" i="144"/>
  <c r="D198" i="144"/>
  <c r="D199" i="144"/>
  <c r="D200" i="144"/>
  <c r="D201" i="144"/>
  <c r="D202" i="144"/>
  <c r="D203" i="144"/>
  <c r="D204" i="144"/>
  <c r="D205" i="144"/>
  <c r="D206" i="144"/>
  <c r="D207" i="144"/>
  <c r="D208" i="144"/>
  <c r="D209" i="144"/>
  <c r="D210" i="144"/>
  <c r="D211" i="144"/>
  <c r="D212" i="144"/>
  <c r="D213" i="144"/>
  <c r="D214" i="144"/>
  <c r="D215" i="144"/>
  <c r="D216" i="144"/>
  <c r="D217" i="144"/>
  <c r="D218" i="144"/>
  <c r="D219" i="144"/>
  <c r="D220" i="144"/>
  <c r="D221" i="144"/>
  <c r="D222" i="144"/>
  <c r="D223" i="144"/>
  <c r="D224" i="144"/>
  <c r="D225" i="144"/>
  <c r="D226" i="144"/>
  <c r="D227" i="144"/>
  <c r="D228" i="144"/>
  <c r="D229" i="144"/>
  <c r="D230" i="144"/>
  <c r="D231" i="144"/>
  <c r="D232" i="144"/>
  <c r="D233" i="144"/>
  <c r="D234" i="144"/>
  <c r="D235" i="144"/>
  <c r="D236" i="144"/>
  <c r="D237" i="144"/>
  <c r="D238" i="144"/>
  <c r="D239" i="144"/>
  <c r="D240" i="144"/>
  <c r="D241" i="144"/>
  <c r="D242" i="144"/>
  <c r="D243" i="144"/>
  <c r="D244" i="144"/>
  <c r="D245" i="144"/>
  <c r="D246" i="144"/>
  <c r="D247" i="144"/>
  <c r="D248" i="144"/>
  <c r="D249" i="144"/>
  <c r="D250" i="144"/>
  <c r="D251" i="144"/>
  <c r="D252" i="144"/>
  <c r="D253" i="144"/>
  <c r="D254" i="144"/>
  <c r="D255" i="144"/>
  <c r="D256" i="144"/>
  <c r="D257" i="144"/>
  <c r="D258" i="144"/>
  <c r="D259" i="144"/>
  <c r="D260" i="144"/>
  <c r="D261" i="144"/>
  <c r="D262" i="144"/>
  <c r="D265" i="144"/>
  <c r="D266" i="144"/>
  <c r="D267" i="144"/>
  <c r="D268" i="144"/>
  <c r="D269" i="144"/>
  <c r="D270" i="144"/>
  <c r="D271" i="144"/>
  <c r="D272" i="144"/>
  <c r="D273" i="144"/>
  <c r="D274" i="144"/>
  <c r="D275" i="144"/>
  <c r="D276" i="144"/>
  <c r="D277" i="144"/>
  <c r="D280" i="144"/>
  <c r="D281" i="144"/>
  <c r="D282" i="144"/>
  <c r="F283" i="144"/>
  <c r="D283" i="144" s="1"/>
  <c r="G283" i="144"/>
  <c r="H283" i="144"/>
  <c r="I283" i="144"/>
  <c r="J283" i="144"/>
  <c r="K283" i="144"/>
  <c r="L283" i="144"/>
  <c r="D284" i="144"/>
  <c r="F285" i="144"/>
  <c r="G285" i="144"/>
  <c r="H285" i="144"/>
  <c r="D285" i="144" s="1"/>
  <c r="I285" i="144"/>
  <c r="J285" i="144"/>
  <c r="K285" i="144"/>
  <c r="L285" i="144"/>
  <c r="D286" i="144"/>
  <c r="F16" i="143"/>
  <c r="F48" i="143"/>
  <c r="F60" i="143"/>
  <c r="F63" i="143"/>
  <c r="F68" i="143"/>
  <c r="F94" i="143"/>
  <c r="F180" i="143"/>
  <c r="F179" i="143" s="1"/>
  <c r="F265" i="143"/>
  <c r="F264" i="143" s="1"/>
  <c r="F279" i="143"/>
  <c r="F278" i="143"/>
  <c r="G16" i="143"/>
  <c r="G48" i="143"/>
  <c r="G60" i="143"/>
  <c r="G63" i="143"/>
  <c r="G68" i="143"/>
  <c r="G94" i="143"/>
  <c r="G180" i="143"/>
  <c r="G179" i="143"/>
  <c r="G265" i="143"/>
  <c r="G279" i="143"/>
  <c r="H16" i="143"/>
  <c r="H15" i="143" s="1"/>
  <c r="H48" i="143"/>
  <c r="H60" i="143"/>
  <c r="H63" i="143"/>
  <c r="H68" i="143"/>
  <c r="H94" i="143"/>
  <c r="H180" i="143"/>
  <c r="H179" i="143" s="1"/>
  <c r="H265" i="143"/>
  <c r="H264" i="143" s="1"/>
  <c r="H263" i="143" s="1"/>
  <c r="H279" i="143"/>
  <c r="H278" i="143"/>
  <c r="I16" i="143"/>
  <c r="I15" i="143" s="1"/>
  <c r="I48" i="143"/>
  <c r="I60" i="143"/>
  <c r="I63" i="143"/>
  <c r="I68" i="143"/>
  <c r="I94" i="143"/>
  <c r="I180" i="143"/>
  <c r="I179" i="143"/>
  <c r="I265" i="143"/>
  <c r="I264" i="143"/>
  <c r="I263" i="143" s="1"/>
  <c r="I187" i="143" s="1"/>
  <c r="I279" i="143"/>
  <c r="I278" i="143"/>
  <c r="J48" i="143"/>
  <c r="J60" i="143"/>
  <c r="J63" i="143"/>
  <c r="J68" i="143"/>
  <c r="J72" i="143"/>
  <c r="J94" i="143"/>
  <c r="J180" i="143"/>
  <c r="J179" i="143"/>
  <c r="J265" i="143"/>
  <c r="J264" i="143"/>
  <c r="J263" i="143" s="1"/>
  <c r="J279" i="143"/>
  <c r="J278" i="143" s="1"/>
  <c r="K14" i="143"/>
  <c r="K48" i="143"/>
  <c r="K60" i="143"/>
  <c r="K63" i="143"/>
  <c r="K68" i="143"/>
  <c r="K72" i="143"/>
  <c r="K94" i="143"/>
  <c r="K180" i="143"/>
  <c r="K179" i="143" s="1"/>
  <c r="K265" i="143"/>
  <c r="K264" i="143" s="1"/>
  <c r="K263" i="143" s="1"/>
  <c r="K279" i="143"/>
  <c r="K278" i="143" s="1"/>
  <c r="L14" i="143"/>
  <c r="L13" i="143" s="1"/>
  <c r="L48" i="143"/>
  <c r="L60" i="143"/>
  <c r="L63" i="143"/>
  <c r="L68" i="143"/>
  <c r="L72" i="143"/>
  <c r="L94" i="143"/>
  <c r="L180" i="143"/>
  <c r="L179" i="143"/>
  <c r="L265" i="143"/>
  <c r="L264" i="143"/>
  <c r="L263" i="143" s="1"/>
  <c r="L187" i="143" s="1"/>
  <c r="L279" i="143"/>
  <c r="L278" i="143" s="1"/>
  <c r="D17" i="143"/>
  <c r="D18" i="143"/>
  <c r="D19" i="143"/>
  <c r="D20" i="143"/>
  <c r="D21" i="143"/>
  <c r="D22" i="143"/>
  <c r="D23" i="143"/>
  <c r="D24" i="143"/>
  <c r="D25" i="143"/>
  <c r="D26" i="143"/>
  <c r="D27" i="143"/>
  <c r="D28" i="143"/>
  <c r="D29" i="143"/>
  <c r="D30" i="143"/>
  <c r="D31" i="143"/>
  <c r="D33" i="143"/>
  <c r="D34" i="143"/>
  <c r="D35" i="143"/>
  <c r="D36" i="143"/>
  <c r="D37" i="143"/>
  <c r="D38" i="143"/>
  <c r="D40" i="143"/>
  <c r="D41" i="143"/>
  <c r="D42" i="143"/>
  <c r="D43" i="143"/>
  <c r="D44" i="143"/>
  <c r="D45" i="143"/>
  <c r="D49" i="143"/>
  <c r="D50" i="143"/>
  <c r="D51" i="143"/>
  <c r="D52" i="143"/>
  <c r="D53" i="143"/>
  <c r="D54" i="143"/>
  <c r="D55" i="143"/>
  <c r="D56" i="143"/>
  <c r="D57" i="143"/>
  <c r="D58" i="143"/>
  <c r="D59" i="143"/>
  <c r="D61" i="143"/>
  <c r="D62" i="143"/>
  <c r="D64" i="143"/>
  <c r="D65" i="143"/>
  <c r="D66" i="143"/>
  <c r="D67" i="143"/>
  <c r="D69" i="143"/>
  <c r="D70" i="143"/>
  <c r="D71" i="143"/>
  <c r="D72" i="143"/>
  <c r="D73" i="143"/>
  <c r="D74" i="143"/>
  <c r="D75" i="143"/>
  <c r="D76" i="143"/>
  <c r="D77" i="143"/>
  <c r="D78" i="143"/>
  <c r="D79" i="143"/>
  <c r="D80" i="143"/>
  <c r="D81" i="143"/>
  <c r="D82" i="143"/>
  <c r="D83" i="143"/>
  <c r="D84" i="143"/>
  <c r="D85" i="143"/>
  <c r="D86" i="143"/>
  <c r="D87" i="143"/>
  <c r="D88" i="143"/>
  <c r="D89" i="143"/>
  <c r="D90" i="143"/>
  <c r="D91" i="143"/>
  <c r="D92" i="143"/>
  <c r="D93" i="143"/>
  <c r="D95" i="143"/>
  <c r="D96" i="143"/>
  <c r="D97" i="143"/>
  <c r="D98" i="143"/>
  <c r="D99" i="143"/>
  <c r="D100" i="143"/>
  <c r="D101" i="143"/>
  <c r="D102" i="143"/>
  <c r="D103" i="143"/>
  <c r="D104" i="143"/>
  <c r="D105" i="143"/>
  <c r="D106" i="143"/>
  <c r="D107" i="143"/>
  <c r="D108" i="143"/>
  <c r="D109" i="143"/>
  <c r="D110" i="143"/>
  <c r="D111" i="143"/>
  <c r="D112" i="143"/>
  <c r="D113" i="143"/>
  <c r="D114" i="143"/>
  <c r="D115" i="143"/>
  <c r="D116" i="143"/>
  <c r="D117" i="143"/>
  <c r="D118" i="143"/>
  <c r="D119" i="143"/>
  <c r="D120" i="143"/>
  <c r="D121" i="143"/>
  <c r="D122" i="143"/>
  <c r="D123" i="143"/>
  <c r="D124" i="143"/>
  <c r="D125" i="143"/>
  <c r="D126" i="143"/>
  <c r="D127" i="143"/>
  <c r="D128" i="143"/>
  <c r="D129" i="143"/>
  <c r="D130" i="143"/>
  <c r="D131" i="143"/>
  <c r="D132" i="143"/>
  <c r="D133" i="143"/>
  <c r="D134" i="143"/>
  <c r="D135" i="143"/>
  <c r="D136" i="143"/>
  <c r="D137" i="143"/>
  <c r="D138" i="143"/>
  <c r="D139" i="143"/>
  <c r="D140" i="143"/>
  <c r="D141" i="143"/>
  <c r="D142" i="143"/>
  <c r="D143" i="143"/>
  <c r="D144" i="143"/>
  <c r="D145" i="143"/>
  <c r="D146" i="143"/>
  <c r="D147" i="143"/>
  <c r="D148" i="143"/>
  <c r="D149" i="143"/>
  <c r="D150" i="143"/>
  <c r="D152" i="143"/>
  <c r="D153" i="143"/>
  <c r="D154" i="143"/>
  <c r="D155" i="143"/>
  <c r="D156" i="143"/>
  <c r="D157" i="143"/>
  <c r="D158" i="143"/>
  <c r="D159" i="143"/>
  <c r="D160" i="143"/>
  <c r="D161" i="143"/>
  <c r="D162" i="143"/>
  <c r="D163" i="143"/>
  <c r="D165" i="143"/>
  <c r="D166" i="143"/>
  <c r="D167" i="143"/>
  <c r="D168" i="143"/>
  <c r="D169" i="143"/>
  <c r="D170" i="143"/>
  <c r="D171" i="143"/>
  <c r="D172" i="143"/>
  <c r="D173" i="143"/>
  <c r="D174" i="143"/>
  <c r="D175" i="143"/>
  <c r="D176" i="143"/>
  <c r="D177" i="143"/>
  <c r="D178" i="143"/>
  <c r="D181" i="143"/>
  <c r="D182" i="143"/>
  <c r="F183" i="143"/>
  <c r="G183" i="143"/>
  <c r="H183" i="143"/>
  <c r="I183" i="143"/>
  <c r="J183" i="143"/>
  <c r="K183" i="143"/>
  <c r="L183" i="143"/>
  <c r="D184" i="143"/>
  <c r="F185" i="143"/>
  <c r="G185" i="143"/>
  <c r="H185" i="143"/>
  <c r="I185" i="143"/>
  <c r="J185" i="143"/>
  <c r="K185" i="143"/>
  <c r="L185" i="143"/>
  <c r="D186" i="143"/>
  <c r="D188" i="143"/>
  <c r="D189" i="143"/>
  <c r="D190" i="143"/>
  <c r="D191" i="143"/>
  <c r="D192" i="143"/>
  <c r="D193" i="143"/>
  <c r="D194" i="143"/>
  <c r="D195" i="143"/>
  <c r="D196" i="143"/>
  <c r="D197" i="143"/>
  <c r="D198" i="143"/>
  <c r="D199" i="143"/>
  <c r="D200" i="143"/>
  <c r="D201" i="143"/>
  <c r="D202" i="143"/>
  <c r="D203" i="143"/>
  <c r="D204" i="143"/>
  <c r="D205" i="143"/>
  <c r="D206" i="143"/>
  <c r="D207" i="143"/>
  <c r="D208" i="143"/>
  <c r="D209" i="143"/>
  <c r="D210" i="143"/>
  <c r="D211" i="143"/>
  <c r="D212" i="143"/>
  <c r="D213" i="143"/>
  <c r="D214" i="143"/>
  <c r="D215" i="143"/>
  <c r="D216" i="143"/>
  <c r="D217" i="143"/>
  <c r="D218" i="143"/>
  <c r="D219" i="143"/>
  <c r="D220" i="143"/>
  <c r="D221" i="143"/>
  <c r="D222" i="143"/>
  <c r="D223" i="143"/>
  <c r="D224" i="143"/>
  <c r="D225" i="143"/>
  <c r="D226" i="143"/>
  <c r="D227" i="143"/>
  <c r="D228" i="143"/>
  <c r="D229" i="143"/>
  <c r="D230" i="143"/>
  <c r="D231" i="143"/>
  <c r="D232" i="143"/>
  <c r="D233" i="143"/>
  <c r="D234" i="143"/>
  <c r="D235" i="143"/>
  <c r="D236" i="143"/>
  <c r="D237" i="143"/>
  <c r="D238" i="143"/>
  <c r="D239" i="143"/>
  <c r="D240" i="143"/>
  <c r="D241" i="143"/>
  <c r="D242" i="143"/>
  <c r="D243" i="143"/>
  <c r="D244" i="143"/>
  <c r="D245" i="143"/>
  <c r="D246" i="143"/>
  <c r="D247" i="143"/>
  <c r="D248" i="143"/>
  <c r="D249" i="143"/>
  <c r="D250" i="143"/>
  <c r="D251" i="143"/>
  <c r="D252" i="143"/>
  <c r="D253" i="143"/>
  <c r="D254" i="143"/>
  <c r="D255" i="143"/>
  <c r="D256" i="143"/>
  <c r="D257" i="143"/>
  <c r="D258" i="143"/>
  <c r="D259" i="143"/>
  <c r="D260" i="143"/>
  <c r="D261" i="143"/>
  <c r="D262" i="143"/>
  <c r="D266" i="143"/>
  <c r="D267" i="143"/>
  <c r="D268" i="143"/>
  <c r="D269" i="143"/>
  <c r="D270" i="143"/>
  <c r="D271" i="143"/>
  <c r="D272" i="143"/>
  <c r="D273" i="143"/>
  <c r="D274" i="143"/>
  <c r="D275" i="143"/>
  <c r="D276" i="143"/>
  <c r="D277" i="143"/>
  <c r="D280" i="143"/>
  <c r="D281" i="143"/>
  <c r="D282" i="143"/>
  <c r="F283" i="143"/>
  <c r="G283" i="143"/>
  <c r="H283" i="143"/>
  <c r="I283" i="143"/>
  <c r="J283" i="143"/>
  <c r="K283" i="143"/>
  <c r="L283" i="143"/>
  <c r="D284" i="143"/>
  <c r="F285" i="143"/>
  <c r="G285" i="143"/>
  <c r="H285" i="143"/>
  <c r="I285" i="143"/>
  <c r="J285" i="143"/>
  <c r="K285" i="143"/>
  <c r="L285" i="143"/>
  <c r="D286" i="143"/>
  <c r="F48" i="142"/>
  <c r="F60" i="142"/>
  <c r="G60" i="142"/>
  <c r="H60" i="142"/>
  <c r="I60" i="142"/>
  <c r="F63" i="142"/>
  <c r="F68" i="142"/>
  <c r="G68" i="142"/>
  <c r="H68" i="142"/>
  <c r="D68" i="142" s="1"/>
  <c r="I68" i="142"/>
  <c r="F72" i="142"/>
  <c r="F180" i="142"/>
  <c r="F265" i="142"/>
  <c r="F279" i="142"/>
  <c r="F278" i="142"/>
  <c r="D278" i="142" s="1"/>
  <c r="G48" i="142"/>
  <c r="G63" i="142"/>
  <c r="G72" i="142"/>
  <c r="H72" i="142"/>
  <c r="I72" i="142"/>
  <c r="G180" i="142"/>
  <c r="G179" i="142" s="1"/>
  <c r="G265" i="142"/>
  <c r="G264" i="142" s="1"/>
  <c r="G263" i="142" s="1"/>
  <c r="G187" i="142" s="1"/>
  <c r="G279" i="142"/>
  <c r="G278" i="142"/>
  <c r="H48" i="142"/>
  <c r="H63" i="142"/>
  <c r="H47" i="142" s="1"/>
  <c r="H94" i="142"/>
  <c r="I94" i="142"/>
  <c r="H180" i="142"/>
  <c r="H179" i="142"/>
  <c r="H265" i="142"/>
  <c r="H264" i="142"/>
  <c r="H263" i="142" s="1"/>
  <c r="H187" i="142" s="1"/>
  <c r="H279" i="142"/>
  <c r="H278" i="142"/>
  <c r="I48" i="142"/>
  <c r="I63" i="142"/>
  <c r="I180" i="142"/>
  <c r="I179" i="142"/>
  <c r="I265" i="142"/>
  <c r="I264" i="142"/>
  <c r="I263" i="142" s="1"/>
  <c r="I187" i="142" s="1"/>
  <c r="I279" i="142"/>
  <c r="I278" i="142"/>
  <c r="J48" i="142"/>
  <c r="J60" i="142"/>
  <c r="J68" i="142"/>
  <c r="J72" i="142"/>
  <c r="J180" i="142"/>
  <c r="J179" i="142"/>
  <c r="J265" i="142"/>
  <c r="J264" i="142"/>
  <c r="J263" i="142" s="1"/>
  <c r="J279" i="142"/>
  <c r="J278" i="142" s="1"/>
  <c r="K48" i="142"/>
  <c r="K60" i="142"/>
  <c r="K68" i="142"/>
  <c r="K72" i="142"/>
  <c r="K180" i="142"/>
  <c r="K179" i="142" s="1"/>
  <c r="K265" i="142"/>
  <c r="K264" i="142" s="1"/>
  <c r="K263" i="142" s="1"/>
  <c r="K187" i="142" s="1"/>
  <c r="K279" i="142"/>
  <c r="K278" i="142"/>
  <c r="L48" i="142"/>
  <c r="L60" i="142"/>
  <c r="L68" i="142"/>
  <c r="L72" i="142"/>
  <c r="L180" i="142"/>
  <c r="L179" i="142" s="1"/>
  <c r="L265" i="142"/>
  <c r="L264" i="142" s="1"/>
  <c r="L263" i="142" s="1"/>
  <c r="L279" i="142"/>
  <c r="L278" i="142" s="1"/>
  <c r="D17" i="142"/>
  <c r="D18" i="142"/>
  <c r="D19" i="142"/>
  <c r="D20" i="142"/>
  <c r="D21" i="142"/>
  <c r="D22" i="142"/>
  <c r="D23" i="142"/>
  <c r="D24" i="142"/>
  <c r="D25" i="142"/>
  <c r="D26" i="142"/>
  <c r="D27" i="142"/>
  <c r="D28" i="142"/>
  <c r="D29" i="142"/>
  <c r="D30" i="142"/>
  <c r="D31" i="142"/>
  <c r="D33" i="142"/>
  <c r="D34" i="142"/>
  <c r="D35" i="142"/>
  <c r="D36" i="142"/>
  <c r="D37" i="142"/>
  <c r="D38" i="142"/>
  <c r="D40" i="142"/>
  <c r="D41" i="142"/>
  <c r="D42" i="142"/>
  <c r="D43" i="142"/>
  <c r="D44" i="142"/>
  <c r="D45" i="142"/>
  <c r="D49" i="142"/>
  <c r="D50" i="142"/>
  <c r="D51" i="142"/>
  <c r="D52" i="142"/>
  <c r="D53" i="142"/>
  <c r="D54" i="142"/>
  <c r="D55" i="142"/>
  <c r="D56" i="142"/>
  <c r="D57" i="142"/>
  <c r="D58" i="142"/>
  <c r="D59" i="142"/>
  <c r="D61" i="142"/>
  <c r="D62" i="142"/>
  <c r="D64" i="142"/>
  <c r="D65" i="142"/>
  <c r="D66" i="142"/>
  <c r="D67" i="142"/>
  <c r="D69" i="142"/>
  <c r="D70" i="142"/>
  <c r="D71" i="142"/>
  <c r="D73" i="142"/>
  <c r="D74" i="142"/>
  <c r="D75" i="142"/>
  <c r="D76" i="142"/>
  <c r="D77" i="142"/>
  <c r="D78" i="142"/>
  <c r="D79" i="142"/>
  <c r="D80" i="142"/>
  <c r="D81" i="142"/>
  <c r="D82" i="142"/>
  <c r="D83" i="142"/>
  <c r="D84" i="142"/>
  <c r="D85" i="142"/>
  <c r="D86" i="142"/>
  <c r="D87" i="142"/>
  <c r="D88" i="142"/>
  <c r="D89" i="142"/>
  <c r="D90" i="142"/>
  <c r="D91" i="142"/>
  <c r="D92" i="142"/>
  <c r="D93" i="142"/>
  <c r="D95" i="142"/>
  <c r="D96" i="142"/>
  <c r="D97" i="142"/>
  <c r="D98" i="142"/>
  <c r="D99" i="142"/>
  <c r="D100" i="142"/>
  <c r="D101" i="142"/>
  <c r="D102" i="142"/>
  <c r="D103" i="142"/>
  <c r="D104" i="142"/>
  <c r="D105" i="142"/>
  <c r="D106" i="142"/>
  <c r="D107" i="142"/>
  <c r="D108" i="142"/>
  <c r="D109" i="142"/>
  <c r="D110" i="142"/>
  <c r="D111" i="142"/>
  <c r="D112" i="142"/>
  <c r="D113" i="142"/>
  <c r="D114" i="142"/>
  <c r="D115" i="142"/>
  <c r="D116" i="142"/>
  <c r="D117" i="142"/>
  <c r="D118" i="142"/>
  <c r="D119" i="142"/>
  <c r="D120" i="142"/>
  <c r="D121" i="142"/>
  <c r="D122" i="142"/>
  <c r="D123" i="142"/>
  <c r="D124" i="142"/>
  <c r="D125" i="142"/>
  <c r="D126" i="142"/>
  <c r="D127" i="142"/>
  <c r="D128" i="142"/>
  <c r="D129" i="142"/>
  <c r="D130" i="142"/>
  <c r="D131" i="142"/>
  <c r="D132" i="142"/>
  <c r="D133" i="142"/>
  <c r="D134" i="142"/>
  <c r="D135" i="142"/>
  <c r="D136" i="142"/>
  <c r="D137" i="142"/>
  <c r="D138" i="142"/>
  <c r="D139" i="142"/>
  <c r="D140" i="142"/>
  <c r="D141" i="142"/>
  <c r="D142" i="142"/>
  <c r="D143" i="142"/>
  <c r="D144" i="142"/>
  <c r="D145" i="142"/>
  <c r="D146" i="142"/>
  <c r="D147" i="142"/>
  <c r="D148" i="142"/>
  <c r="D149" i="142"/>
  <c r="D150" i="142"/>
  <c r="D152" i="142"/>
  <c r="D153" i="142"/>
  <c r="D154" i="142"/>
  <c r="D155" i="142"/>
  <c r="D156" i="142"/>
  <c r="D157" i="142"/>
  <c r="D158" i="142"/>
  <c r="D159" i="142"/>
  <c r="D160" i="142"/>
  <c r="D161" i="142"/>
  <c r="D162" i="142"/>
  <c r="D163" i="142"/>
  <c r="D165" i="142"/>
  <c r="D166" i="142"/>
  <c r="D167" i="142"/>
  <c r="D168" i="142"/>
  <c r="D169" i="142"/>
  <c r="D170" i="142"/>
  <c r="D171" i="142"/>
  <c r="D172" i="142"/>
  <c r="D173" i="142"/>
  <c r="D174" i="142"/>
  <c r="D175" i="142"/>
  <c r="D176" i="142"/>
  <c r="D177" i="142"/>
  <c r="D178" i="142"/>
  <c r="D181" i="142"/>
  <c r="D182" i="142"/>
  <c r="F183" i="142"/>
  <c r="G183" i="142"/>
  <c r="H183" i="142"/>
  <c r="I183" i="142"/>
  <c r="J183" i="142"/>
  <c r="K183" i="142"/>
  <c r="L183" i="142"/>
  <c r="D184" i="142"/>
  <c r="F185" i="142"/>
  <c r="G185" i="142"/>
  <c r="H185" i="142"/>
  <c r="I185" i="142"/>
  <c r="J185" i="142"/>
  <c r="K185" i="142"/>
  <c r="L185" i="142"/>
  <c r="D186" i="142"/>
  <c r="D188" i="142"/>
  <c r="D189" i="142"/>
  <c r="D190" i="142"/>
  <c r="D191" i="142"/>
  <c r="D192" i="142"/>
  <c r="D193" i="142"/>
  <c r="D194" i="142"/>
  <c r="D195" i="142"/>
  <c r="D196" i="142"/>
  <c r="D197" i="142"/>
  <c r="D198" i="142"/>
  <c r="D199" i="142"/>
  <c r="D200" i="142"/>
  <c r="D201" i="142"/>
  <c r="D202" i="142"/>
  <c r="D203" i="142"/>
  <c r="D204" i="142"/>
  <c r="D205" i="142"/>
  <c r="D206" i="142"/>
  <c r="D207" i="142"/>
  <c r="D208" i="142"/>
  <c r="D209" i="142"/>
  <c r="D210" i="142"/>
  <c r="D211" i="142"/>
  <c r="D212" i="142"/>
  <c r="D213" i="142"/>
  <c r="D214" i="142"/>
  <c r="D215" i="142"/>
  <c r="D216" i="142"/>
  <c r="D217" i="142"/>
  <c r="D218" i="142"/>
  <c r="D219" i="142"/>
  <c r="D220" i="142"/>
  <c r="D221" i="142"/>
  <c r="D222" i="142"/>
  <c r="D223" i="142"/>
  <c r="D224" i="142"/>
  <c r="D225" i="142"/>
  <c r="D226" i="142"/>
  <c r="D227" i="142"/>
  <c r="D228" i="142"/>
  <c r="D229" i="142"/>
  <c r="D230" i="142"/>
  <c r="D231" i="142"/>
  <c r="D232" i="142"/>
  <c r="D233" i="142"/>
  <c r="D234" i="142"/>
  <c r="D235" i="142"/>
  <c r="D236" i="142"/>
  <c r="D237" i="142"/>
  <c r="D238" i="142"/>
  <c r="D239" i="142"/>
  <c r="D240" i="142"/>
  <c r="D241" i="142"/>
  <c r="D242" i="142"/>
  <c r="D243" i="142"/>
  <c r="D244" i="142"/>
  <c r="D245" i="142"/>
  <c r="D246" i="142"/>
  <c r="D247" i="142"/>
  <c r="D248" i="142"/>
  <c r="D249" i="142"/>
  <c r="D250" i="142"/>
  <c r="D251" i="142"/>
  <c r="D252" i="142"/>
  <c r="D253" i="142"/>
  <c r="D254" i="142"/>
  <c r="D255" i="142"/>
  <c r="D256" i="142"/>
  <c r="D257" i="142"/>
  <c r="D258" i="142"/>
  <c r="D259" i="142"/>
  <c r="D260" i="142"/>
  <c r="D261" i="142"/>
  <c r="D262" i="142"/>
  <c r="D266" i="142"/>
  <c r="D267" i="142"/>
  <c r="D268" i="142"/>
  <c r="D269" i="142"/>
  <c r="D270" i="142"/>
  <c r="D271" i="142"/>
  <c r="D272" i="142"/>
  <c r="D273" i="142"/>
  <c r="D274" i="142"/>
  <c r="D275" i="142"/>
  <c r="D276" i="142"/>
  <c r="D277" i="142"/>
  <c r="D280" i="142"/>
  <c r="D281" i="142"/>
  <c r="D282" i="142"/>
  <c r="F283" i="142"/>
  <c r="G283" i="142"/>
  <c r="H283" i="142"/>
  <c r="I283" i="142"/>
  <c r="D283" i="142" s="1"/>
  <c r="J283" i="142"/>
  <c r="K283" i="142"/>
  <c r="L283" i="142"/>
  <c r="D284" i="142"/>
  <c r="F285" i="142"/>
  <c r="G285" i="142"/>
  <c r="H285" i="142"/>
  <c r="I285" i="142"/>
  <c r="J285" i="142"/>
  <c r="K285" i="142"/>
  <c r="L285" i="142"/>
  <c r="D286" i="142"/>
  <c r="F16" i="141"/>
  <c r="F48" i="141"/>
  <c r="F60" i="141"/>
  <c r="F63" i="141"/>
  <c r="F68" i="141"/>
  <c r="F72" i="141"/>
  <c r="F47" i="141" s="1"/>
  <c r="F94" i="141"/>
  <c r="F180" i="141"/>
  <c r="F179" i="141" s="1"/>
  <c r="F265" i="141"/>
  <c r="F279" i="141"/>
  <c r="F278" i="141" s="1"/>
  <c r="G16" i="141"/>
  <c r="D16" i="141" s="1"/>
  <c r="G48" i="141"/>
  <c r="G60" i="141"/>
  <c r="G63" i="141"/>
  <c r="G68" i="141"/>
  <c r="G72" i="141"/>
  <c r="G47" i="141" s="1"/>
  <c r="G94" i="141"/>
  <c r="G180" i="141"/>
  <c r="G179" i="141" s="1"/>
  <c r="G265" i="141"/>
  <c r="G279" i="141"/>
  <c r="G278" i="141"/>
  <c r="H16" i="141"/>
  <c r="H15" i="141"/>
  <c r="H48" i="141"/>
  <c r="H60" i="141"/>
  <c r="H63" i="141"/>
  <c r="H68" i="141"/>
  <c r="H72" i="141"/>
  <c r="H94" i="141"/>
  <c r="D94" i="141" s="1"/>
  <c r="H180" i="141"/>
  <c r="H179" i="141"/>
  <c r="H265" i="141"/>
  <c r="H264" i="141"/>
  <c r="H263" i="141" s="1"/>
  <c r="H187" i="141" s="1"/>
  <c r="H279" i="141"/>
  <c r="H278" i="141"/>
  <c r="I16" i="141"/>
  <c r="I15" i="141"/>
  <c r="I48" i="141"/>
  <c r="I60" i="141"/>
  <c r="I63" i="141"/>
  <c r="I68" i="141"/>
  <c r="I72" i="141"/>
  <c r="I94" i="141"/>
  <c r="I180" i="141"/>
  <c r="I179" i="141" s="1"/>
  <c r="I265" i="141"/>
  <c r="I264" i="141" s="1"/>
  <c r="I263" i="141" s="1"/>
  <c r="I279" i="141"/>
  <c r="I278" i="141"/>
  <c r="J16" i="141"/>
  <c r="J48" i="141"/>
  <c r="J60" i="141"/>
  <c r="J63" i="141"/>
  <c r="J68" i="141"/>
  <c r="J72" i="141"/>
  <c r="J94" i="141"/>
  <c r="J180" i="141"/>
  <c r="J179" i="141" s="1"/>
  <c r="J265" i="141"/>
  <c r="J264" i="141" s="1"/>
  <c r="J263" i="141" s="1"/>
  <c r="J187" i="141" s="1"/>
  <c r="J279" i="141"/>
  <c r="J278" i="141" s="1"/>
  <c r="K16" i="141"/>
  <c r="K48" i="141"/>
  <c r="K60" i="141"/>
  <c r="K63" i="141"/>
  <c r="K68" i="141"/>
  <c r="K72" i="141"/>
  <c r="K94" i="141"/>
  <c r="K180" i="141"/>
  <c r="K179" i="141"/>
  <c r="K265" i="141"/>
  <c r="K264" i="141"/>
  <c r="K263" i="141" s="1"/>
  <c r="K187" i="141" s="1"/>
  <c r="K279" i="141"/>
  <c r="K278" i="141"/>
  <c r="L16" i="141"/>
  <c r="L15" i="141"/>
  <c r="L14" i="141" s="1"/>
  <c r="L48" i="141"/>
  <c r="L60" i="141"/>
  <c r="L63" i="141"/>
  <c r="L68" i="141"/>
  <c r="L72" i="141"/>
  <c r="L94" i="141"/>
  <c r="L180" i="141"/>
  <c r="L179" i="141" s="1"/>
  <c r="L265" i="141"/>
  <c r="L264" i="141" s="1"/>
  <c r="L263" i="141" s="1"/>
  <c r="L187" i="141" s="1"/>
  <c r="L279" i="141"/>
  <c r="L278" i="141" s="1"/>
  <c r="D17" i="141"/>
  <c r="D18" i="141"/>
  <c r="D19" i="141"/>
  <c r="D20" i="141"/>
  <c r="D21" i="141"/>
  <c r="D22" i="141"/>
  <c r="D23" i="141"/>
  <c r="D24" i="141"/>
  <c r="D25" i="141"/>
  <c r="D26" i="141"/>
  <c r="D27" i="141"/>
  <c r="D28" i="141"/>
  <c r="D29" i="141"/>
  <c r="D30" i="141"/>
  <c r="D31" i="141"/>
  <c r="D32" i="141"/>
  <c r="D33" i="141"/>
  <c r="D34" i="141"/>
  <c r="D35" i="141"/>
  <c r="D36" i="141"/>
  <c r="D37" i="141"/>
  <c r="D38" i="141"/>
  <c r="D40" i="141"/>
  <c r="D41" i="141"/>
  <c r="D42" i="141"/>
  <c r="D43" i="141"/>
  <c r="D44" i="141"/>
  <c r="D45" i="141"/>
  <c r="D49" i="141"/>
  <c r="D50" i="141"/>
  <c r="D51" i="141"/>
  <c r="D52" i="141"/>
  <c r="D53" i="141"/>
  <c r="D54" i="141"/>
  <c r="D55" i="141"/>
  <c r="D56" i="141"/>
  <c r="D57" i="141"/>
  <c r="D58" i="141"/>
  <c r="D59" i="141"/>
  <c r="D61" i="141"/>
  <c r="D62" i="141"/>
  <c r="D64" i="141"/>
  <c r="D65" i="141"/>
  <c r="D66" i="141"/>
  <c r="D67" i="141"/>
  <c r="D69" i="141"/>
  <c r="D70" i="141"/>
  <c r="D71" i="141"/>
  <c r="D73" i="141"/>
  <c r="D74" i="141"/>
  <c r="D75" i="141"/>
  <c r="D76" i="141"/>
  <c r="D77" i="141"/>
  <c r="D78" i="141"/>
  <c r="D79" i="141"/>
  <c r="D80" i="141"/>
  <c r="D81" i="141"/>
  <c r="D82" i="141"/>
  <c r="D83" i="141"/>
  <c r="D84" i="141"/>
  <c r="D85" i="141"/>
  <c r="D86" i="141"/>
  <c r="D87" i="141"/>
  <c r="D88" i="141"/>
  <c r="D89" i="141"/>
  <c r="D90" i="141"/>
  <c r="D91" i="141"/>
  <c r="D92" i="141"/>
  <c r="D93" i="141"/>
  <c r="D95" i="141"/>
  <c r="D96" i="141"/>
  <c r="D97" i="141"/>
  <c r="D98" i="141"/>
  <c r="D99" i="141"/>
  <c r="D100" i="141"/>
  <c r="D101" i="141"/>
  <c r="D102" i="141"/>
  <c r="D103" i="141"/>
  <c r="D104" i="141"/>
  <c r="D105" i="141"/>
  <c r="D106" i="141"/>
  <c r="D107" i="141"/>
  <c r="D108" i="141"/>
  <c r="D109" i="141"/>
  <c r="D110" i="141"/>
  <c r="D111" i="141"/>
  <c r="D112" i="141"/>
  <c r="D113" i="141"/>
  <c r="D114" i="141"/>
  <c r="D115" i="141"/>
  <c r="D116" i="141"/>
  <c r="D117" i="141"/>
  <c r="D118" i="141"/>
  <c r="D119" i="141"/>
  <c r="D120" i="141"/>
  <c r="D121" i="141"/>
  <c r="D122" i="141"/>
  <c r="D123" i="141"/>
  <c r="D124" i="141"/>
  <c r="D125" i="141"/>
  <c r="D126" i="141"/>
  <c r="D127" i="141"/>
  <c r="D128" i="141"/>
  <c r="D129" i="141"/>
  <c r="D130" i="141"/>
  <c r="D131" i="141"/>
  <c r="D132" i="141"/>
  <c r="D133" i="141"/>
  <c r="D134" i="141"/>
  <c r="D135" i="141"/>
  <c r="D136" i="141"/>
  <c r="D137" i="141"/>
  <c r="D138" i="141"/>
  <c r="D139" i="141"/>
  <c r="D140" i="141"/>
  <c r="D141" i="141"/>
  <c r="D142" i="141"/>
  <c r="D143" i="141"/>
  <c r="D144" i="141"/>
  <c r="D145" i="141"/>
  <c r="D146" i="141"/>
  <c r="D147" i="141"/>
  <c r="D148" i="141"/>
  <c r="D149" i="141"/>
  <c r="D150" i="141"/>
  <c r="D152" i="141"/>
  <c r="D153" i="141"/>
  <c r="D154" i="141"/>
  <c r="D155" i="141"/>
  <c r="D156" i="141"/>
  <c r="D157" i="141"/>
  <c r="D158" i="141"/>
  <c r="D159" i="141"/>
  <c r="D160" i="141"/>
  <c r="D161" i="141"/>
  <c r="D162" i="141"/>
  <c r="D163" i="141"/>
  <c r="D165" i="141"/>
  <c r="D166" i="141"/>
  <c r="D167" i="141"/>
  <c r="D168" i="141"/>
  <c r="D169" i="141"/>
  <c r="D170" i="141"/>
  <c r="D171" i="141"/>
  <c r="D172" i="141"/>
  <c r="D173" i="141"/>
  <c r="D174" i="141"/>
  <c r="D175" i="141"/>
  <c r="D176" i="141"/>
  <c r="D177" i="141"/>
  <c r="D178" i="141"/>
  <c r="D181" i="141"/>
  <c r="D182" i="141"/>
  <c r="F183" i="141"/>
  <c r="G183" i="141"/>
  <c r="H183" i="141"/>
  <c r="I183" i="141"/>
  <c r="J183" i="141"/>
  <c r="K183" i="141"/>
  <c r="L183" i="141"/>
  <c r="D184" i="141"/>
  <c r="F185" i="141"/>
  <c r="G185" i="141"/>
  <c r="H185" i="141"/>
  <c r="D185" i="141" s="1"/>
  <c r="I185" i="141"/>
  <c r="J185" i="141"/>
  <c r="K185" i="141"/>
  <c r="L185" i="141"/>
  <c r="D186" i="141"/>
  <c r="D188" i="141"/>
  <c r="D189" i="141"/>
  <c r="D190" i="141"/>
  <c r="D191" i="141"/>
  <c r="D192" i="141"/>
  <c r="D193" i="141"/>
  <c r="D194" i="141"/>
  <c r="D195" i="141"/>
  <c r="D196" i="141"/>
  <c r="D197" i="141"/>
  <c r="D198" i="141"/>
  <c r="D199" i="141"/>
  <c r="D200" i="141"/>
  <c r="D201" i="141"/>
  <c r="D202" i="141"/>
  <c r="D203" i="141"/>
  <c r="D204" i="141"/>
  <c r="D205" i="141"/>
  <c r="D206" i="141"/>
  <c r="D207" i="141"/>
  <c r="D208" i="141"/>
  <c r="D209" i="141"/>
  <c r="D210" i="141"/>
  <c r="D211" i="141"/>
  <c r="D212" i="141"/>
  <c r="D213" i="141"/>
  <c r="D214" i="141"/>
  <c r="D215" i="141"/>
  <c r="D216" i="141"/>
  <c r="D217" i="141"/>
  <c r="D218" i="141"/>
  <c r="D219" i="141"/>
  <c r="D220" i="141"/>
  <c r="D221" i="141"/>
  <c r="D222" i="141"/>
  <c r="D223" i="141"/>
  <c r="D224" i="141"/>
  <c r="D225" i="141"/>
  <c r="D226" i="141"/>
  <c r="D227" i="141"/>
  <c r="D228" i="141"/>
  <c r="D229" i="141"/>
  <c r="D230" i="141"/>
  <c r="D231" i="141"/>
  <c r="D232" i="141"/>
  <c r="D233" i="141"/>
  <c r="D234" i="141"/>
  <c r="D235" i="141"/>
  <c r="D236" i="141"/>
  <c r="D237" i="141"/>
  <c r="D238" i="141"/>
  <c r="D239" i="141"/>
  <c r="D240" i="141"/>
  <c r="D241" i="141"/>
  <c r="D242" i="141"/>
  <c r="D243" i="141"/>
  <c r="D244" i="141"/>
  <c r="D245" i="141"/>
  <c r="D246" i="141"/>
  <c r="D247" i="141"/>
  <c r="D248" i="141"/>
  <c r="D249" i="141"/>
  <c r="D250" i="141"/>
  <c r="D251" i="141"/>
  <c r="D252" i="141"/>
  <c r="D253" i="141"/>
  <c r="D254" i="141"/>
  <c r="D255" i="141"/>
  <c r="D256" i="141"/>
  <c r="D257" i="141"/>
  <c r="D258" i="141"/>
  <c r="D259" i="141"/>
  <c r="D260" i="141"/>
  <c r="D261" i="141"/>
  <c r="D262" i="141"/>
  <c r="D266" i="141"/>
  <c r="D267" i="141"/>
  <c r="D268" i="141"/>
  <c r="D269" i="141"/>
  <c r="D270" i="141"/>
  <c r="D271" i="141"/>
  <c r="D272" i="141"/>
  <c r="D273" i="141"/>
  <c r="D274" i="141"/>
  <c r="D275" i="141"/>
  <c r="D276" i="141"/>
  <c r="D277" i="141"/>
  <c r="D280" i="141"/>
  <c r="D281" i="141"/>
  <c r="D282" i="141"/>
  <c r="F283" i="141"/>
  <c r="D283" i="141" s="1"/>
  <c r="G283" i="141"/>
  <c r="H283" i="141"/>
  <c r="I283" i="141"/>
  <c r="J283" i="141"/>
  <c r="K283" i="141"/>
  <c r="L283" i="141"/>
  <c r="D284" i="141"/>
  <c r="F285" i="141"/>
  <c r="G285" i="141"/>
  <c r="H285" i="141"/>
  <c r="I285" i="141"/>
  <c r="J285" i="141"/>
  <c r="K285" i="141"/>
  <c r="L285" i="141"/>
  <c r="D286" i="141"/>
  <c r="F16" i="140"/>
  <c r="F15" i="140" s="1"/>
  <c r="F48" i="140"/>
  <c r="F60" i="140"/>
  <c r="F63" i="140"/>
  <c r="F68" i="140"/>
  <c r="F72" i="140"/>
  <c r="F94" i="140"/>
  <c r="F180" i="140"/>
  <c r="F265" i="140"/>
  <c r="F264" i="140" s="1"/>
  <c r="F263" i="140" s="1"/>
  <c r="F279" i="140"/>
  <c r="F278" i="140" s="1"/>
  <c r="G16" i="140"/>
  <c r="G15" i="140" s="1"/>
  <c r="G48" i="140"/>
  <c r="G60" i="140"/>
  <c r="G63" i="140"/>
  <c r="G68" i="140"/>
  <c r="G72" i="140"/>
  <c r="D72" i="140" s="1"/>
  <c r="G94" i="140"/>
  <c r="G180" i="140"/>
  <c r="G179" i="140" s="1"/>
  <c r="G265" i="140"/>
  <c r="G279" i="140"/>
  <c r="G278" i="140"/>
  <c r="H16" i="140"/>
  <c r="H48" i="140"/>
  <c r="H60" i="140"/>
  <c r="H63" i="140"/>
  <c r="H68" i="140"/>
  <c r="H72" i="140"/>
  <c r="H94" i="140"/>
  <c r="H180" i="140"/>
  <c r="H179" i="140" s="1"/>
  <c r="H265" i="140"/>
  <c r="H264" i="140" s="1"/>
  <c r="H263" i="140" s="1"/>
  <c r="H187" i="140" s="1"/>
  <c r="H279" i="140"/>
  <c r="H278" i="140"/>
  <c r="I16" i="140"/>
  <c r="I15" i="140"/>
  <c r="I48" i="140"/>
  <c r="I60" i="140"/>
  <c r="I63" i="140"/>
  <c r="I68" i="140"/>
  <c r="I72" i="140"/>
  <c r="I94" i="140"/>
  <c r="I180" i="140"/>
  <c r="I179" i="140" s="1"/>
  <c r="I265" i="140"/>
  <c r="I264" i="140" s="1"/>
  <c r="I263" i="140" s="1"/>
  <c r="I187" i="140" s="1"/>
  <c r="I279" i="140"/>
  <c r="I278" i="140"/>
  <c r="J16" i="140"/>
  <c r="J15" i="140"/>
  <c r="J48" i="140"/>
  <c r="J60" i="140"/>
  <c r="J63" i="140"/>
  <c r="J68" i="140"/>
  <c r="J72" i="140"/>
  <c r="J94" i="140"/>
  <c r="J180" i="140"/>
  <c r="J179" i="140"/>
  <c r="J265" i="140"/>
  <c r="J264" i="140"/>
  <c r="J263" i="140" s="1"/>
  <c r="J279" i="140"/>
  <c r="J278" i="140"/>
  <c r="J187" i="140" s="1"/>
  <c r="K16" i="140"/>
  <c r="K48" i="140"/>
  <c r="K60" i="140"/>
  <c r="K63" i="140"/>
  <c r="K68" i="140"/>
  <c r="K72" i="140"/>
  <c r="K94" i="140"/>
  <c r="K180" i="140"/>
  <c r="K179" i="140" s="1"/>
  <c r="K265" i="140"/>
  <c r="K264" i="140" s="1"/>
  <c r="K263" i="140"/>
  <c r="K187" i="140" s="1"/>
  <c r="K279" i="140"/>
  <c r="K278" i="140" s="1"/>
  <c r="L16" i="140"/>
  <c r="L15" i="140" s="1"/>
  <c r="L48" i="140"/>
  <c r="L60" i="140"/>
  <c r="L63" i="140"/>
  <c r="L68" i="140"/>
  <c r="L72" i="140"/>
  <c r="L94" i="140"/>
  <c r="L47" i="140" s="1"/>
  <c r="L180" i="140"/>
  <c r="L179" i="140"/>
  <c r="L265" i="140"/>
  <c r="L264" i="140"/>
  <c r="L263" i="140" s="1"/>
  <c r="L279" i="140"/>
  <c r="L278" i="140" s="1"/>
  <c r="D17" i="140"/>
  <c r="D18" i="140"/>
  <c r="D19" i="140"/>
  <c r="D20" i="140"/>
  <c r="D21" i="140"/>
  <c r="D22" i="140"/>
  <c r="D23" i="140"/>
  <c r="D24" i="140"/>
  <c r="D25" i="140"/>
  <c r="D26" i="140"/>
  <c r="D27" i="140"/>
  <c r="D28" i="140"/>
  <c r="D29" i="140"/>
  <c r="D30" i="140"/>
  <c r="D31" i="140"/>
  <c r="D32" i="140"/>
  <c r="D33" i="140"/>
  <c r="D34" i="140"/>
  <c r="D35" i="140"/>
  <c r="D36" i="140"/>
  <c r="D37" i="140"/>
  <c r="D38" i="140"/>
  <c r="D40" i="140"/>
  <c r="D41" i="140"/>
  <c r="D42" i="140"/>
  <c r="D43" i="140"/>
  <c r="D44" i="140"/>
  <c r="D45" i="140"/>
  <c r="D49" i="140"/>
  <c r="D50" i="140"/>
  <c r="D51" i="140"/>
  <c r="D52" i="140"/>
  <c r="D53" i="140"/>
  <c r="D54" i="140"/>
  <c r="D55" i="140"/>
  <c r="D56" i="140"/>
  <c r="D57" i="140"/>
  <c r="D58" i="140"/>
  <c r="D59" i="140"/>
  <c r="D61" i="140"/>
  <c r="D62" i="140"/>
  <c r="D64" i="140"/>
  <c r="D65" i="140"/>
  <c r="D66" i="140"/>
  <c r="D67" i="140"/>
  <c r="D69" i="140"/>
  <c r="D70" i="140"/>
  <c r="D71" i="140"/>
  <c r="D73" i="140"/>
  <c r="D74" i="140"/>
  <c r="D75" i="140"/>
  <c r="D76" i="140"/>
  <c r="D77" i="140"/>
  <c r="D78" i="140"/>
  <c r="D79" i="140"/>
  <c r="D80" i="140"/>
  <c r="D81" i="140"/>
  <c r="D82" i="140"/>
  <c r="D83" i="140"/>
  <c r="D84" i="140"/>
  <c r="D85" i="140"/>
  <c r="D86" i="140"/>
  <c r="D87" i="140"/>
  <c r="D88" i="140"/>
  <c r="D89" i="140"/>
  <c r="D90" i="140"/>
  <c r="D91" i="140"/>
  <c r="D92" i="140"/>
  <c r="D93" i="140"/>
  <c r="D95" i="140"/>
  <c r="D96" i="140"/>
  <c r="D97" i="140"/>
  <c r="D98" i="140"/>
  <c r="D99" i="140"/>
  <c r="D100" i="140"/>
  <c r="D101" i="140"/>
  <c r="D102" i="140"/>
  <c r="D103" i="140"/>
  <c r="D104" i="140"/>
  <c r="D105" i="140"/>
  <c r="D106" i="140"/>
  <c r="D107" i="140"/>
  <c r="D108" i="140"/>
  <c r="D109" i="140"/>
  <c r="D110" i="140"/>
  <c r="D111" i="140"/>
  <c r="D112" i="140"/>
  <c r="D113" i="140"/>
  <c r="D114" i="140"/>
  <c r="D115" i="140"/>
  <c r="D116" i="140"/>
  <c r="D117" i="140"/>
  <c r="D118" i="140"/>
  <c r="D119" i="140"/>
  <c r="D120" i="140"/>
  <c r="D121" i="140"/>
  <c r="D122" i="140"/>
  <c r="D123" i="140"/>
  <c r="D124" i="140"/>
  <c r="D125" i="140"/>
  <c r="D126" i="140"/>
  <c r="D127" i="140"/>
  <c r="D128" i="140"/>
  <c r="D129" i="140"/>
  <c r="D130" i="140"/>
  <c r="D131" i="140"/>
  <c r="D132" i="140"/>
  <c r="D133" i="140"/>
  <c r="D134" i="140"/>
  <c r="D135" i="140"/>
  <c r="D136" i="140"/>
  <c r="D137" i="140"/>
  <c r="D138" i="140"/>
  <c r="D139" i="140"/>
  <c r="D140" i="140"/>
  <c r="D141" i="140"/>
  <c r="D142" i="140"/>
  <c r="D143" i="140"/>
  <c r="D144" i="140"/>
  <c r="D145" i="140"/>
  <c r="D146" i="140"/>
  <c r="D147" i="140"/>
  <c r="D148" i="140"/>
  <c r="D149" i="140"/>
  <c r="D150" i="140"/>
  <c r="D152" i="140"/>
  <c r="D153" i="140"/>
  <c r="D154" i="140"/>
  <c r="D155" i="140"/>
  <c r="D156" i="140"/>
  <c r="D157" i="140"/>
  <c r="D158" i="140"/>
  <c r="D159" i="140"/>
  <c r="D160" i="140"/>
  <c r="D161" i="140"/>
  <c r="D162" i="140"/>
  <c r="D163" i="140"/>
  <c r="D165" i="140"/>
  <c r="D166" i="140"/>
  <c r="D167" i="140"/>
  <c r="D168" i="140"/>
  <c r="D169" i="140"/>
  <c r="D170" i="140"/>
  <c r="D171" i="140"/>
  <c r="D172" i="140"/>
  <c r="D173" i="140"/>
  <c r="D174" i="140"/>
  <c r="D175" i="140"/>
  <c r="D176" i="140"/>
  <c r="D177" i="140"/>
  <c r="D178" i="140"/>
  <c r="D181" i="140"/>
  <c r="D182" i="140"/>
  <c r="F183" i="140"/>
  <c r="G183" i="140"/>
  <c r="H183" i="140"/>
  <c r="D183" i="140"/>
  <c r="I183" i="140"/>
  <c r="J183" i="140"/>
  <c r="K183" i="140"/>
  <c r="L183" i="140"/>
  <c r="D184" i="140"/>
  <c r="F185" i="140"/>
  <c r="G185" i="140"/>
  <c r="H185" i="140"/>
  <c r="I185" i="140"/>
  <c r="J185" i="140"/>
  <c r="K185" i="140"/>
  <c r="L185" i="140"/>
  <c r="D186" i="140"/>
  <c r="D188" i="140"/>
  <c r="D189" i="140"/>
  <c r="D190" i="140"/>
  <c r="D191" i="140"/>
  <c r="D192" i="140"/>
  <c r="D193" i="140"/>
  <c r="D194" i="140"/>
  <c r="D195" i="140"/>
  <c r="D196" i="140"/>
  <c r="D197" i="140"/>
  <c r="D198" i="140"/>
  <c r="D199" i="140"/>
  <c r="D200" i="140"/>
  <c r="D201" i="140"/>
  <c r="D202" i="140"/>
  <c r="D203" i="140"/>
  <c r="D204" i="140"/>
  <c r="D205" i="140"/>
  <c r="D206" i="140"/>
  <c r="D207" i="140"/>
  <c r="D208" i="140"/>
  <c r="D209" i="140"/>
  <c r="D210" i="140"/>
  <c r="D211" i="140"/>
  <c r="D212" i="140"/>
  <c r="D213" i="140"/>
  <c r="D214" i="140"/>
  <c r="D215" i="140"/>
  <c r="D216" i="140"/>
  <c r="D217" i="140"/>
  <c r="D218" i="140"/>
  <c r="D219" i="140"/>
  <c r="D220" i="140"/>
  <c r="D221" i="140"/>
  <c r="D222" i="140"/>
  <c r="D223" i="140"/>
  <c r="D224" i="140"/>
  <c r="D225" i="140"/>
  <c r="D226" i="140"/>
  <c r="D227" i="140"/>
  <c r="D228" i="140"/>
  <c r="D229" i="140"/>
  <c r="D230" i="140"/>
  <c r="D231" i="140"/>
  <c r="D232" i="140"/>
  <c r="D233" i="140"/>
  <c r="D234" i="140"/>
  <c r="D235" i="140"/>
  <c r="D236" i="140"/>
  <c r="D237" i="140"/>
  <c r="D238" i="140"/>
  <c r="D239" i="140"/>
  <c r="D240" i="140"/>
  <c r="D241" i="140"/>
  <c r="D242" i="140"/>
  <c r="D243" i="140"/>
  <c r="D244" i="140"/>
  <c r="D245" i="140"/>
  <c r="D246" i="140"/>
  <c r="D247" i="140"/>
  <c r="D248" i="140"/>
  <c r="D249" i="140"/>
  <c r="D250" i="140"/>
  <c r="D251" i="140"/>
  <c r="D252" i="140"/>
  <c r="D253" i="140"/>
  <c r="D254" i="140"/>
  <c r="D255" i="140"/>
  <c r="D256" i="140"/>
  <c r="D257" i="140"/>
  <c r="D258" i="140"/>
  <c r="D259" i="140"/>
  <c r="D260" i="140"/>
  <c r="D261" i="140"/>
  <c r="D262" i="140"/>
  <c r="D266" i="140"/>
  <c r="D267" i="140"/>
  <c r="D268" i="140"/>
  <c r="D269" i="140"/>
  <c r="D270" i="140"/>
  <c r="D271" i="140"/>
  <c r="D272" i="140"/>
  <c r="D273" i="140"/>
  <c r="D274" i="140"/>
  <c r="D275" i="140"/>
  <c r="D276" i="140"/>
  <c r="D277" i="140"/>
  <c r="D280" i="140"/>
  <c r="D281" i="140"/>
  <c r="D282" i="140"/>
  <c r="F283" i="140"/>
  <c r="G283" i="140"/>
  <c r="H283" i="140"/>
  <c r="I283" i="140"/>
  <c r="J283" i="140"/>
  <c r="K283" i="140"/>
  <c r="L283" i="140"/>
  <c r="D284" i="140"/>
  <c r="F285" i="140"/>
  <c r="G285" i="140"/>
  <c r="H285" i="140"/>
  <c r="D285" i="140"/>
  <c r="I285" i="140"/>
  <c r="J285" i="140"/>
  <c r="K285" i="140"/>
  <c r="L285" i="140"/>
  <c r="D286" i="140"/>
  <c r="L285" i="121"/>
  <c r="K285" i="121"/>
  <c r="J285" i="121"/>
  <c r="I285" i="121"/>
  <c r="H285" i="121"/>
  <c r="G285" i="121"/>
  <c r="F285" i="121"/>
  <c r="L283" i="121"/>
  <c r="K283" i="121"/>
  <c r="J283" i="121"/>
  <c r="I283" i="121"/>
  <c r="H283" i="121"/>
  <c r="G283" i="121"/>
  <c r="F283" i="121"/>
  <c r="D283" i="121" s="1"/>
  <c r="L185" i="121"/>
  <c r="K185" i="121"/>
  <c r="J185" i="121"/>
  <c r="I185" i="121"/>
  <c r="H185" i="121"/>
  <c r="G185" i="121"/>
  <c r="F185" i="121"/>
  <c r="D185" i="121"/>
  <c r="L183" i="121"/>
  <c r="K183" i="121"/>
  <c r="K183" i="151" s="1"/>
  <c r="J183" i="121"/>
  <c r="I183" i="121"/>
  <c r="I183" i="151" s="1"/>
  <c r="H183" i="121"/>
  <c r="H183" i="151" s="1"/>
  <c r="G183" i="121"/>
  <c r="F183" i="121"/>
  <c r="F183" i="151" s="1"/>
  <c r="F279" i="121"/>
  <c r="F278" i="121"/>
  <c r="L16" i="121"/>
  <c r="L15" i="121"/>
  <c r="L48" i="121"/>
  <c r="L60" i="121"/>
  <c r="L63" i="121"/>
  <c r="L68" i="121"/>
  <c r="L72" i="121"/>
  <c r="L47" i="121" s="1"/>
  <c r="L94" i="121"/>
  <c r="L180" i="121"/>
  <c r="L179" i="121" s="1"/>
  <c r="K16" i="121"/>
  <c r="K15" i="121" s="1"/>
  <c r="K48" i="121"/>
  <c r="K60" i="121"/>
  <c r="K63" i="121"/>
  <c r="K68" i="121"/>
  <c r="K72" i="121"/>
  <c r="K94" i="121"/>
  <c r="K180" i="121"/>
  <c r="K179" i="121" s="1"/>
  <c r="J16" i="121"/>
  <c r="J15" i="121" s="1"/>
  <c r="J48" i="121"/>
  <c r="J60" i="121"/>
  <c r="J63" i="121"/>
  <c r="J68" i="121"/>
  <c r="J72" i="121"/>
  <c r="J72" i="151" s="1"/>
  <c r="J94" i="121"/>
  <c r="J180" i="121"/>
  <c r="J179" i="121" s="1"/>
  <c r="I16" i="121"/>
  <c r="I15" i="121" s="1"/>
  <c r="I48" i="121"/>
  <c r="I60" i="121"/>
  <c r="I63" i="121"/>
  <c r="I68" i="121"/>
  <c r="I72" i="121"/>
  <c r="I72" i="151" s="1"/>
  <c r="I94" i="121"/>
  <c r="I180" i="121"/>
  <c r="I179" i="121"/>
  <c r="H16" i="121"/>
  <c r="H15" i="121"/>
  <c r="H48" i="121"/>
  <c r="H60" i="121"/>
  <c r="H63" i="121"/>
  <c r="H68" i="121"/>
  <c r="H72" i="121"/>
  <c r="H72" i="151"/>
  <c r="H94" i="121"/>
  <c r="H180" i="121"/>
  <c r="H179" i="121" s="1"/>
  <c r="G16" i="121"/>
  <c r="G15" i="121" s="1"/>
  <c r="G48" i="121"/>
  <c r="G63" i="121"/>
  <c r="G68" i="121"/>
  <c r="G72" i="121"/>
  <c r="G72" i="151" s="1"/>
  <c r="G94" i="121"/>
  <c r="G180" i="121"/>
  <c r="F16" i="121"/>
  <c r="F48" i="121"/>
  <c r="F60" i="121"/>
  <c r="D60" i="121" s="1"/>
  <c r="F63" i="121"/>
  <c r="F68" i="121"/>
  <c r="F72" i="121"/>
  <c r="D72" i="121"/>
  <c r="F94" i="121"/>
  <c r="D94" i="121"/>
  <c r="F180" i="121"/>
  <c r="D180" i="121" s="1"/>
  <c r="F179" i="121"/>
  <c r="I265" i="121"/>
  <c r="I264" i="121"/>
  <c r="I263" i="121" s="1"/>
  <c r="I279" i="121"/>
  <c r="I278" i="121" s="1"/>
  <c r="I187" i="121"/>
  <c r="H265" i="121"/>
  <c r="H264" i="121"/>
  <c r="H279" i="121"/>
  <c r="H278" i="121"/>
  <c r="G265" i="121"/>
  <c r="D265" i="121"/>
  <c r="G264" i="121"/>
  <c r="G263" i="121"/>
  <c r="G279" i="121"/>
  <c r="F265" i="121"/>
  <c r="F264" i="121"/>
  <c r="F263" i="121" s="1"/>
  <c r="L265" i="121"/>
  <c r="L264" i="121" s="1"/>
  <c r="L263" i="121" s="1"/>
  <c r="L187" i="121" s="1"/>
  <c r="L279" i="121"/>
  <c r="L278" i="121" s="1"/>
  <c r="K265" i="121"/>
  <c r="K264" i="121" s="1"/>
  <c r="K263" i="121"/>
  <c r="K279" i="121"/>
  <c r="K278" i="121"/>
  <c r="J265" i="121"/>
  <c r="J264" i="121" s="1"/>
  <c r="J263" i="121"/>
  <c r="J187" i="121" s="1"/>
  <c r="J279" i="121"/>
  <c r="J278" i="121" s="1"/>
  <c r="D286" i="121"/>
  <c r="D285" i="121"/>
  <c r="D284" i="121"/>
  <c r="D282" i="121"/>
  <c r="D281" i="121"/>
  <c r="D280" i="121"/>
  <c r="D277" i="121"/>
  <c r="D276" i="121"/>
  <c r="D275" i="121"/>
  <c r="D274" i="121"/>
  <c r="D273" i="121"/>
  <c r="D272" i="121"/>
  <c r="D271" i="121"/>
  <c r="D270" i="121"/>
  <c r="D269" i="121"/>
  <c r="D268" i="121"/>
  <c r="D267" i="121"/>
  <c r="D266" i="121"/>
  <c r="D262" i="121"/>
  <c r="D261" i="121"/>
  <c r="D260" i="121"/>
  <c r="D259" i="121"/>
  <c r="D258" i="121"/>
  <c r="D257" i="121"/>
  <c r="D256" i="121"/>
  <c r="D255" i="121"/>
  <c r="D254" i="121"/>
  <c r="D253" i="121"/>
  <c r="D252" i="121"/>
  <c r="D251" i="121"/>
  <c r="D250" i="121"/>
  <c r="D249" i="121"/>
  <c r="D248" i="121"/>
  <c r="D247" i="121"/>
  <c r="D246" i="121"/>
  <c r="D245" i="121"/>
  <c r="D244" i="121"/>
  <c r="D243" i="121"/>
  <c r="D242" i="121"/>
  <c r="D241" i="121"/>
  <c r="D240" i="121"/>
  <c r="D239" i="121"/>
  <c r="D238" i="121"/>
  <c r="D237" i="121"/>
  <c r="D236" i="121"/>
  <c r="D235" i="121"/>
  <c r="D234" i="121"/>
  <c r="D233" i="121"/>
  <c r="D232" i="121"/>
  <c r="D231" i="121"/>
  <c r="D230" i="121"/>
  <c r="D229" i="121"/>
  <c r="D228" i="121"/>
  <c r="D227" i="121"/>
  <c r="D226" i="121"/>
  <c r="D225" i="121"/>
  <c r="D224" i="121"/>
  <c r="D223" i="121"/>
  <c r="D222" i="121"/>
  <c r="D221" i="121"/>
  <c r="D220" i="121"/>
  <c r="D219" i="121"/>
  <c r="D218" i="121"/>
  <c r="D217" i="121"/>
  <c r="D216" i="121"/>
  <c r="D215" i="121"/>
  <c r="D214" i="121"/>
  <c r="D213" i="121"/>
  <c r="D212" i="121"/>
  <c r="D211" i="121"/>
  <c r="D210" i="121"/>
  <c r="D209" i="121"/>
  <c r="D208" i="121"/>
  <c r="D207" i="121"/>
  <c r="D206" i="121"/>
  <c r="D205" i="121"/>
  <c r="D204" i="121"/>
  <c r="D203" i="121"/>
  <c r="D202" i="121"/>
  <c r="D201" i="121"/>
  <c r="D200" i="121"/>
  <c r="D199" i="121"/>
  <c r="D198" i="121"/>
  <c r="D197" i="121"/>
  <c r="D196" i="121"/>
  <c r="D195" i="121"/>
  <c r="D194" i="121"/>
  <c r="D193" i="121"/>
  <c r="D192" i="121"/>
  <c r="D191" i="121"/>
  <c r="D190" i="121"/>
  <c r="D189" i="121"/>
  <c r="D188" i="121"/>
  <c r="D186" i="121"/>
  <c r="D184" i="121"/>
  <c r="D182" i="121"/>
  <c r="D181" i="121"/>
  <c r="D178" i="121"/>
  <c r="D177" i="121"/>
  <c r="D176" i="121"/>
  <c r="D175" i="121"/>
  <c r="D174" i="121"/>
  <c r="D173" i="121"/>
  <c r="D172" i="121"/>
  <c r="D171" i="121"/>
  <c r="D170" i="121"/>
  <c r="D169" i="121"/>
  <c r="D168" i="121"/>
  <c r="D167" i="121"/>
  <c r="D166" i="121"/>
  <c r="D165" i="121"/>
  <c r="D163" i="121"/>
  <c r="D162" i="121"/>
  <c r="D161" i="121"/>
  <c r="D160" i="121"/>
  <c r="D159" i="121"/>
  <c r="D158" i="121"/>
  <c r="D157" i="121"/>
  <c r="D156" i="121"/>
  <c r="D155" i="121"/>
  <c r="D154" i="121"/>
  <c r="D153" i="121"/>
  <c r="D152" i="121"/>
  <c r="D151" i="121"/>
  <c r="D150" i="121"/>
  <c r="D149" i="121"/>
  <c r="D148" i="121"/>
  <c r="D147" i="121"/>
  <c r="D146" i="121"/>
  <c r="D145" i="121"/>
  <c r="D144" i="121"/>
  <c r="D143" i="121"/>
  <c r="D142" i="121"/>
  <c r="D141" i="121"/>
  <c r="D140" i="121"/>
  <c r="D139" i="121"/>
  <c r="D138" i="121"/>
  <c r="D137" i="121"/>
  <c r="D136" i="121"/>
  <c r="D135" i="121"/>
  <c r="D134" i="121"/>
  <c r="D133" i="121"/>
  <c r="D132" i="121"/>
  <c r="D131" i="121"/>
  <c r="D130" i="121"/>
  <c r="D129" i="121"/>
  <c r="D128" i="121"/>
  <c r="D127" i="121"/>
  <c r="D126" i="121"/>
  <c r="D125" i="121"/>
  <c r="D124" i="121"/>
  <c r="D123" i="121"/>
  <c r="D122" i="121"/>
  <c r="D121" i="121"/>
  <c r="D120" i="121"/>
  <c r="D119" i="121"/>
  <c r="D118" i="121"/>
  <c r="D117" i="121"/>
  <c r="D116" i="121"/>
  <c r="D115" i="121"/>
  <c r="D114" i="121"/>
  <c r="D113" i="121"/>
  <c r="D112" i="121"/>
  <c r="D111" i="121"/>
  <c r="D110" i="121"/>
  <c r="D109" i="121"/>
  <c r="D108" i="121"/>
  <c r="D107" i="121"/>
  <c r="D106" i="121"/>
  <c r="D105" i="121"/>
  <c r="D104" i="121"/>
  <c r="D103" i="121"/>
  <c r="D102" i="121"/>
  <c r="D101" i="121"/>
  <c r="D100" i="121"/>
  <c r="D99" i="121"/>
  <c r="D98" i="121"/>
  <c r="D97" i="121"/>
  <c r="D96" i="121"/>
  <c r="D95" i="121"/>
  <c r="D93" i="121"/>
  <c r="D92" i="121"/>
  <c r="D91" i="121"/>
  <c r="D90" i="121"/>
  <c r="D89" i="121"/>
  <c r="D88" i="121"/>
  <c r="D87" i="121"/>
  <c r="D86" i="121"/>
  <c r="D85" i="121"/>
  <c r="D84" i="121"/>
  <c r="D83" i="121"/>
  <c r="D82" i="121"/>
  <c r="D81" i="121"/>
  <c r="D80" i="121"/>
  <c r="D79" i="121"/>
  <c r="D78" i="121"/>
  <c r="D77" i="121"/>
  <c r="D76" i="121"/>
  <c r="D75" i="121"/>
  <c r="D74" i="121"/>
  <c r="D73" i="121"/>
  <c r="D71" i="121"/>
  <c r="D70" i="121"/>
  <c r="D69" i="121"/>
  <c r="D67" i="121"/>
  <c r="D66" i="121"/>
  <c r="D65" i="121"/>
  <c r="D64" i="121"/>
  <c r="D63" i="121"/>
  <c r="D62" i="121"/>
  <c r="D61" i="121"/>
  <c r="D59" i="121"/>
  <c r="D58" i="121"/>
  <c r="D57" i="121"/>
  <c r="D56" i="121"/>
  <c r="D55" i="121"/>
  <c r="D54" i="121"/>
  <c r="D53" i="121"/>
  <c r="D52" i="121"/>
  <c r="D51" i="121"/>
  <c r="D50" i="121"/>
  <c r="D49" i="121"/>
  <c r="D45" i="121"/>
  <c r="D44" i="121"/>
  <c r="D43" i="121"/>
  <c r="D42" i="121"/>
  <c r="D41" i="121"/>
  <c r="D40" i="121"/>
  <c r="D38" i="121"/>
  <c r="D37" i="121"/>
  <c r="D36" i="121"/>
  <c r="D35" i="121"/>
  <c r="D34" i="121"/>
  <c r="D33" i="121"/>
  <c r="D31" i="121"/>
  <c r="D30" i="121"/>
  <c r="D29" i="121"/>
  <c r="D28" i="121"/>
  <c r="D27" i="121"/>
  <c r="D26" i="121"/>
  <c r="D25" i="121"/>
  <c r="D24" i="121"/>
  <c r="D23" i="121"/>
  <c r="D22" i="121"/>
  <c r="D21" i="121"/>
  <c r="D20" i="121"/>
  <c r="D19" i="121"/>
  <c r="D18" i="121"/>
  <c r="D17" i="121"/>
  <c r="D16" i="121"/>
  <c r="L53" i="132"/>
  <c r="L31" i="132" s="1"/>
  <c r="L19" i="132" s="1"/>
  <c r="L13" i="132" s="1"/>
  <c r="L59" i="132"/>
  <c r="L58" i="132" s="1"/>
  <c r="L64" i="132"/>
  <c r="L63" i="132" s="1"/>
  <c r="L62" i="132" s="1"/>
  <c r="L68" i="132"/>
  <c r="L72" i="132"/>
  <c r="K53" i="132"/>
  <c r="K31" i="132" s="1"/>
  <c r="K59" i="132"/>
  <c r="K58" i="132" s="1"/>
  <c r="K64" i="132"/>
  <c r="K63" i="132" s="1"/>
  <c r="K62" i="132" s="1"/>
  <c r="K68" i="132"/>
  <c r="K72" i="132"/>
  <c r="K71" i="132"/>
  <c r="K70" i="132" s="1"/>
  <c r="J53" i="132"/>
  <c r="J59" i="132"/>
  <c r="J58" i="132"/>
  <c r="J64" i="132"/>
  <c r="J63" i="132" s="1"/>
  <c r="J62" i="132" s="1"/>
  <c r="J68" i="132"/>
  <c r="J72" i="132"/>
  <c r="L201" i="132"/>
  <c r="L200" i="132"/>
  <c r="L199" i="132" s="1"/>
  <c r="K201" i="132"/>
  <c r="K200" i="132" s="1"/>
  <c r="K199" i="132" s="1"/>
  <c r="J201" i="132"/>
  <c r="J200" i="132"/>
  <c r="J199" i="132" s="1"/>
  <c r="L197" i="132"/>
  <c r="K197" i="132"/>
  <c r="J197" i="132"/>
  <c r="L195" i="132"/>
  <c r="L194" i="132"/>
  <c r="L193" i="132" s="1"/>
  <c r="K195" i="132"/>
  <c r="K194" i="132" s="1"/>
  <c r="K193" i="132" s="1"/>
  <c r="J195" i="132"/>
  <c r="J194" i="132"/>
  <c r="J193" i="132" s="1"/>
  <c r="J148" i="132" s="1"/>
  <c r="L216" i="132"/>
  <c r="L215" i="132" s="1"/>
  <c r="K216" i="132"/>
  <c r="K215" i="132"/>
  <c r="J216" i="132"/>
  <c r="J215" i="132"/>
  <c r="L213" i="132"/>
  <c r="L212" i="132" s="1"/>
  <c r="L211" i="132" s="1"/>
  <c r="L210" i="132" s="1"/>
  <c r="K213" i="132"/>
  <c r="K212" i="132"/>
  <c r="K211" i="132" s="1"/>
  <c r="K210" i="132" s="1"/>
  <c r="J213" i="132"/>
  <c r="J212" i="132"/>
  <c r="J211" i="132"/>
  <c r="J210" i="132" s="1"/>
  <c r="L231" i="132"/>
  <c r="L235" i="132"/>
  <c r="L229" i="132" s="1"/>
  <c r="L225" i="132" s="1"/>
  <c r="L224" i="132" s="1"/>
  <c r="K231" i="132"/>
  <c r="K229" i="132" s="1"/>
  <c r="K225" i="132" s="1"/>
  <c r="K224" i="132" s="1"/>
  <c r="K235" i="132"/>
  <c r="J231" i="132"/>
  <c r="J229" i="132"/>
  <c r="J225" i="132" s="1"/>
  <c r="J224" i="132" s="1"/>
  <c r="J235" i="132"/>
  <c r="D60" i="140"/>
  <c r="G187" i="145"/>
  <c r="F263" i="145"/>
  <c r="J187" i="147"/>
  <c r="J47" i="148"/>
  <c r="D283" i="149"/>
  <c r="D60" i="141"/>
  <c r="D60" i="144"/>
  <c r="I47" i="148"/>
  <c r="D68" i="148"/>
  <c r="L187" i="150"/>
  <c r="I47" i="150"/>
  <c r="I14" i="150"/>
  <c r="I13" i="150" s="1"/>
  <c r="I12" i="150" s="1"/>
  <c r="G47" i="150"/>
  <c r="F15" i="150"/>
  <c r="D183" i="152"/>
  <c r="I47" i="152"/>
  <c r="G264" i="152"/>
  <c r="G263" i="152"/>
  <c r="D265" i="152"/>
  <c r="D94" i="152"/>
  <c r="D68" i="152"/>
  <c r="D60" i="152"/>
  <c r="F278" i="152"/>
  <c r="D179" i="152"/>
  <c r="E64" i="132"/>
  <c r="G63" i="132"/>
  <c r="E231" i="132"/>
  <c r="G157" i="132"/>
  <c r="G156" i="132" s="1"/>
  <c r="L47" i="153"/>
  <c r="D179" i="153"/>
  <c r="D279" i="149"/>
  <c r="D60" i="149"/>
  <c r="L47" i="150"/>
  <c r="J47" i="150"/>
  <c r="D283" i="151"/>
  <c r="G264" i="151"/>
  <c r="G263" i="151" s="1"/>
  <c r="F278" i="151"/>
  <c r="I187" i="152"/>
  <c r="E68" i="132"/>
  <c r="E72" i="132"/>
  <c r="E194" i="132"/>
  <c r="L187" i="153"/>
  <c r="E29" i="132"/>
  <c r="D180" i="151"/>
  <c r="D18" i="151"/>
  <c r="F77" i="132"/>
  <c r="F71" i="132"/>
  <c r="H77" i="132"/>
  <c r="H71" i="132" s="1"/>
  <c r="J77" i="132"/>
  <c r="J71" i="132" s="1"/>
  <c r="J70" i="132" s="1"/>
  <c r="L77" i="132"/>
  <c r="D279" i="153"/>
  <c r="D265" i="153"/>
  <c r="D60" i="153"/>
  <c r="G47" i="153"/>
  <c r="D279" i="154"/>
  <c r="F278" i="154"/>
  <c r="D278" i="154"/>
  <c r="G179" i="154"/>
  <c r="D48" i="154"/>
  <c r="F278" i="155"/>
  <c r="K187" i="155"/>
  <c r="F263" i="155"/>
  <c r="D264" i="155"/>
  <c r="D63" i="155"/>
  <c r="D48" i="155"/>
  <c r="D285" i="154"/>
  <c r="D265" i="154"/>
  <c r="D94" i="154"/>
  <c r="D16" i="154"/>
  <c r="D285" i="155"/>
  <c r="D265" i="155"/>
  <c r="I187" i="155"/>
  <c r="D180" i="155"/>
  <c r="H187" i="155"/>
  <c r="D185" i="155"/>
  <c r="D68" i="155"/>
  <c r="L47" i="155"/>
  <c r="J47" i="155"/>
  <c r="H47" i="155"/>
  <c r="J32" i="151"/>
  <c r="L32" i="151"/>
  <c r="G31" i="132"/>
  <c r="J31" i="132"/>
  <c r="D264" i="154"/>
  <c r="F263" i="154"/>
  <c r="F187" i="154"/>
  <c r="D263" i="155"/>
  <c r="G62" i="132"/>
  <c r="E62" i="132" s="1"/>
  <c r="F187" i="152"/>
  <c r="K13" i="149"/>
  <c r="H263" i="121"/>
  <c r="H187" i="121" s="1"/>
  <c r="D48" i="141"/>
  <c r="D16" i="147"/>
  <c r="D72" i="147"/>
  <c r="G47" i="147"/>
  <c r="G14" i="147"/>
  <c r="G13" i="147" s="1"/>
  <c r="G12" i="147" s="1"/>
  <c r="D48" i="147"/>
  <c r="F263" i="148"/>
  <c r="H187" i="150"/>
  <c r="J14" i="148"/>
  <c r="J13" i="148"/>
  <c r="H14" i="148"/>
  <c r="H13" i="148" s="1"/>
  <c r="J187" i="153"/>
  <c r="L187" i="154"/>
  <c r="D16" i="152"/>
  <c r="E195" i="132"/>
  <c r="K47" i="154"/>
  <c r="H47" i="154"/>
  <c r="H14" i="154" s="1"/>
  <c r="L187" i="155"/>
  <c r="L47" i="154"/>
  <c r="L14" i="154"/>
  <c r="L13" i="154" s="1"/>
  <c r="L12" i="154" s="1"/>
  <c r="J47" i="154"/>
  <c r="G47" i="154"/>
  <c r="I47" i="154"/>
  <c r="I14" i="154" s="1"/>
  <c r="I13" i="154" s="1"/>
  <c r="I12" i="154" s="1"/>
  <c r="F47" i="154"/>
  <c r="D47" i="154" s="1"/>
  <c r="F187" i="148"/>
  <c r="G32" i="151"/>
  <c r="D151" i="143"/>
  <c r="L16" i="151"/>
  <c r="K16" i="151"/>
  <c r="J16" i="151"/>
  <c r="L63" i="151"/>
  <c r="K63" i="151"/>
  <c r="J63" i="151"/>
  <c r="J48" i="151"/>
  <c r="K48" i="151"/>
  <c r="I263" i="150"/>
  <c r="I187" i="150"/>
  <c r="K32" i="151"/>
  <c r="L39" i="151"/>
  <c r="J19" i="132"/>
  <c r="J13" i="132"/>
  <c r="J12" i="132" s="1"/>
  <c r="J187" i="142"/>
  <c r="G187" i="144"/>
  <c r="D179" i="144"/>
  <c r="D264" i="144"/>
  <c r="D39" i="140"/>
  <c r="D180" i="144"/>
  <c r="D94" i="145"/>
  <c r="L187" i="149"/>
  <c r="I187" i="149"/>
  <c r="D39" i="146"/>
  <c r="H15" i="146"/>
  <c r="D39" i="147"/>
  <c r="D39" i="152"/>
  <c r="K47" i="153"/>
  <c r="H47" i="153"/>
  <c r="F263" i="153"/>
  <c r="D94" i="153"/>
  <c r="D63" i="153"/>
  <c r="D72" i="155"/>
  <c r="I47" i="155"/>
  <c r="D39" i="150"/>
  <c r="E201" i="132"/>
  <c r="K156" i="132"/>
  <c r="D39" i="153"/>
  <c r="I47" i="153"/>
  <c r="G187" i="153"/>
  <c r="D16" i="153"/>
  <c r="H21" i="132"/>
  <c r="E22" i="132"/>
  <c r="F179" i="154"/>
  <c r="D179" i="154" s="1"/>
  <c r="D180" i="154"/>
  <c r="D39" i="154"/>
  <c r="F31" i="132"/>
  <c r="D283" i="155"/>
  <c r="D183" i="155"/>
  <c r="K47" i="155"/>
  <c r="D39" i="155"/>
  <c r="H20" i="132"/>
  <c r="I14" i="155"/>
  <c r="I13" i="155" s="1"/>
  <c r="I12" i="155" s="1"/>
  <c r="K68" i="151"/>
  <c r="J68" i="151"/>
  <c r="J94" i="151"/>
  <c r="L94" i="151"/>
  <c r="D263" i="154"/>
  <c r="G278" i="121"/>
  <c r="D279" i="121"/>
  <c r="D183" i="121"/>
  <c r="D279" i="140"/>
  <c r="L13" i="141"/>
  <c r="L12" i="141" s="1"/>
  <c r="F264" i="141"/>
  <c r="D285" i="142"/>
  <c r="D185" i="142"/>
  <c r="F179" i="142"/>
  <c r="D283" i="143"/>
  <c r="K47" i="145"/>
  <c r="K14" i="145"/>
  <c r="K13" i="145" s="1"/>
  <c r="K12" i="145" s="1"/>
  <c r="H47" i="145"/>
  <c r="H14" i="145" s="1"/>
  <c r="H13" i="145" s="1"/>
  <c r="H12" i="145" s="1"/>
  <c r="G14" i="145"/>
  <c r="G13" i="145" s="1"/>
  <c r="D48" i="145"/>
  <c r="D279" i="145"/>
  <c r="D63" i="145"/>
  <c r="L71" i="132"/>
  <c r="L70" i="132"/>
  <c r="D283" i="140"/>
  <c r="D183" i="141"/>
  <c r="L47" i="142"/>
  <c r="L14" i="142" s="1"/>
  <c r="L13" i="142" s="1"/>
  <c r="D48" i="142"/>
  <c r="D72" i="142"/>
  <c r="G278" i="143"/>
  <c r="F278" i="144"/>
  <c r="D279" i="144"/>
  <c r="D283" i="145"/>
  <c r="D183" i="145"/>
  <c r="F47" i="145"/>
  <c r="D60" i="145"/>
  <c r="H187" i="146"/>
  <c r="I15" i="146"/>
  <c r="D285" i="147"/>
  <c r="D185" i="147"/>
  <c r="F264" i="147"/>
  <c r="D264" i="147" s="1"/>
  <c r="D265" i="147"/>
  <c r="F179" i="147"/>
  <c r="D180" i="147"/>
  <c r="D63" i="147"/>
  <c r="L187" i="151"/>
  <c r="K187" i="151"/>
  <c r="D16" i="148"/>
  <c r="D283" i="154"/>
  <c r="I187" i="154"/>
  <c r="G187" i="154"/>
  <c r="D183" i="154"/>
  <c r="D60" i="154"/>
  <c r="D68" i="154"/>
  <c r="D279" i="148"/>
  <c r="D180" i="148"/>
  <c r="D180" i="149"/>
  <c r="D265" i="150"/>
  <c r="D180" i="150"/>
  <c r="K20" i="132"/>
  <c r="K19" i="132" s="1"/>
  <c r="K13" i="132" s="1"/>
  <c r="K12" i="132" s="1"/>
  <c r="D72" i="154"/>
  <c r="D63" i="154"/>
  <c r="D278" i="144"/>
  <c r="F187" i="144"/>
  <c r="D179" i="147"/>
  <c r="D278" i="145"/>
  <c r="F187" i="145"/>
  <c r="F263" i="141"/>
  <c r="F187" i="141" s="1"/>
  <c r="I167" i="132"/>
  <c r="H19" i="132"/>
  <c r="H13" i="132" s="1"/>
  <c r="I31" i="132"/>
  <c r="F20" i="132"/>
  <c r="F47" i="121"/>
  <c r="D270" i="151"/>
  <c r="D164" i="151"/>
  <c r="D94" i="143"/>
  <c r="D70" i="151"/>
  <c r="D68" i="143"/>
  <c r="F68" i="151"/>
  <c r="H47" i="143"/>
  <c r="D60" i="143"/>
  <c r="D57" i="151"/>
  <c r="D53" i="151"/>
  <c r="D40" i="151"/>
  <c r="G39" i="151"/>
  <c r="D25" i="151"/>
  <c r="D23" i="151"/>
  <c r="H16" i="151"/>
  <c r="D20" i="151"/>
  <c r="D285" i="143"/>
  <c r="H47" i="149"/>
  <c r="H14" i="149" s="1"/>
  <c r="H13" i="149" s="1"/>
  <c r="H12" i="149" s="1"/>
  <c r="D63" i="142"/>
  <c r="D63" i="141"/>
  <c r="H47" i="141"/>
  <c r="H14" i="141" s="1"/>
  <c r="I47" i="140"/>
  <c r="D31" i="151"/>
  <c r="G151" i="151"/>
  <c r="D152" i="151"/>
  <c r="I39" i="151"/>
  <c r="I15" i="142"/>
  <c r="D37" i="151"/>
  <c r="D16" i="142"/>
  <c r="G16" i="151"/>
  <c r="D17" i="151"/>
  <c r="D39" i="142"/>
  <c r="D45" i="151"/>
  <c r="D42" i="151"/>
  <c r="D41" i="151"/>
  <c r="D39" i="143"/>
  <c r="F16" i="151"/>
  <c r="D98" i="151"/>
  <c r="D58" i="151"/>
  <c r="G68" i="151"/>
  <c r="G94" i="151"/>
  <c r="D94" i="144"/>
  <c r="G47" i="144"/>
  <c r="I47" i="144"/>
  <c r="I14" i="144" s="1"/>
  <c r="I13" i="144" s="1"/>
  <c r="D79" i="151"/>
  <c r="D48" i="144"/>
  <c r="F14" i="154"/>
  <c r="G14" i="150"/>
  <c r="G13" i="150"/>
  <c r="D15" i="150"/>
  <c r="F70" i="132"/>
  <c r="D278" i="140"/>
  <c r="K12" i="149"/>
  <c r="D39" i="141"/>
  <c r="G264" i="143"/>
  <c r="D265" i="143"/>
  <c r="D94" i="147"/>
  <c r="D180" i="142"/>
  <c r="D263" i="152"/>
  <c r="D263" i="121"/>
  <c r="K47" i="121"/>
  <c r="K14" i="121" s="1"/>
  <c r="K13" i="121" s="1"/>
  <c r="H15" i="140"/>
  <c r="D16" i="140"/>
  <c r="J187" i="143"/>
  <c r="H187" i="143"/>
  <c r="L72" i="151"/>
  <c r="H215" i="132"/>
  <c r="E216" i="132"/>
  <c r="D61" i="151"/>
  <c r="I60" i="151"/>
  <c r="D60" i="151" s="1"/>
  <c r="D39" i="121"/>
  <c r="F263" i="147"/>
  <c r="D183" i="144"/>
  <c r="I47" i="143"/>
  <c r="I14" i="143" s="1"/>
  <c r="I13" i="143" s="1"/>
  <c r="I12" i="143" s="1"/>
  <c r="F72" i="151"/>
  <c r="D72" i="151" s="1"/>
  <c r="G212" i="132"/>
  <c r="G211" i="132" s="1"/>
  <c r="G47" i="148"/>
  <c r="D32" i="121"/>
  <c r="D48" i="121"/>
  <c r="G179" i="121"/>
  <c r="K72" i="151"/>
  <c r="K15" i="140"/>
  <c r="D63" i="140"/>
  <c r="D180" i="140"/>
  <c r="F179" i="140"/>
  <c r="D179" i="140" s="1"/>
  <c r="D279" i="141"/>
  <c r="K15" i="141"/>
  <c r="K14" i="141"/>
  <c r="K13" i="141" s="1"/>
  <c r="K12" i="141" s="1"/>
  <c r="D265" i="141"/>
  <c r="G264" i="141"/>
  <c r="G15" i="141"/>
  <c r="G14" i="141"/>
  <c r="G13" i="141" s="1"/>
  <c r="D68" i="141"/>
  <c r="F15" i="141"/>
  <c r="J47" i="142"/>
  <c r="J14" i="142" s="1"/>
  <c r="J13" i="142" s="1"/>
  <c r="J12" i="142" s="1"/>
  <c r="I47" i="142"/>
  <c r="F264" i="142"/>
  <c r="D265" i="142"/>
  <c r="D180" i="146"/>
  <c r="H179" i="146"/>
  <c r="D179" i="146"/>
  <c r="G47" i="146"/>
  <c r="D63" i="146"/>
  <c r="F278" i="146"/>
  <c r="D279" i="146"/>
  <c r="H187" i="147"/>
  <c r="H47" i="147"/>
  <c r="H14" i="147" s="1"/>
  <c r="D283" i="148"/>
  <c r="D265" i="148"/>
  <c r="K47" i="148"/>
  <c r="I14" i="148"/>
  <c r="I13" i="148" s="1"/>
  <c r="I12" i="148" s="1"/>
  <c r="D285" i="150"/>
  <c r="D185" i="150"/>
  <c r="J14" i="150"/>
  <c r="J13" i="150" s="1"/>
  <c r="J12" i="150" s="1"/>
  <c r="G278" i="152"/>
  <c r="D278" i="152" s="1"/>
  <c r="G187" i="152"/>
  <c r="D187" i="152" s="1"/>
  <c r="D279" i="152"/>
  <c r="G47" i="152"/>
  <c r="E59" i="132"/>
  <c r="H58" i="132"/>
  <c r="K15" i="153"/>
  <c r="K14" i="153" s="1"/>
  <c r="K13" i="153" s="1"/>
  <c r="K12" i="153" s="1"/>
  <c r="H187" i="153"/>
  <c r="J15" i="154"/>
  <c r="J14" i="154"/>
  <c r="J13" i="154" s="1"/>
  <c r="J12" i="154" s="1"/>
  <c r="D49" i="151"/>
  <c r="G48" i="151"/>
  <c r="D52" i="151"/>
  <c r="G47" i="140"/>
  <c r="G14" i="140" s="1"/>
  <c r="D48" i="140"/>
  <c r="I187" i="141"/>
  <c r="D60" i="142"/>
  <c r="G47" i="142"/>
  <c r="D63" i="143"/>
  <c r="I264" i="145"/>
  <c r="D265" i="145"/>
  <c r="D278" i="147"/>
  <c r="D60" i="147"/>
  <c r="G263" i="148"/>
  <c r="D264" i="148"/>
  <c r="I263" i="153"/>
  <c r="I187" i="153"/>
  <c r="D264" i="153"/>
  <c r="D46" i="151"/>
  <c r="D39" i="151" s="1"/>
  <c r="F39" i="151"/>
  <c r="D263" i="144"/>
  <c r="F187" i="153"/>
  <c r="D16" i="149"/>
  <c r="F47" i="147"/>
  <c r="D264" i="121"/>
  <c r="G183" i="151"/>
  <c r="D183" i="151"/>
  <c r="J15" i="141"/>
  <c r="J14" i="141"/>
  <c r="J13" i="141" s="1"/>
  <c r="J12" i="141" s="1"/>
  <c r="D179" i="142"/>
  <c r="I15" i="144"/>
  <c r="L187" i="145"/>
  <c r="D185" i="149"/>
  <c r="J15" i="149"/>
  <c r="J14" i="149" s="1"/>
  <c r="J13" i="149" s="1"/>
  <c r="J12" i="149" s="1"/>
  <c r="F47" i="152"/>
  <c r="D48" i="152"/>
  <c r="F15" i="142"/>
  <c r="I47" i="146"/>
  <c r="I14" i="146" s="1"/>
  <c r="I13" i="146" s="1"/>
  <c r="I12" i="146" s="1"/>
  <c r="D279" i="143"/>
  <c r="F47" i="142"/>
  <c r="D16" i="145"/>
  <c r="F187" i="121"/>
  <c r="I47" i="149"/>
  <c r="I14" i="149" s="1"/>
  <c r="I13" i="149" s="1"/>
  <c r="I12" i="149" s="1"/>
  <c r="D264" i="152"/>
  <c r="J14" i="155"/>
  <c r="J13" i="155"/>
  <c r="J12" i="155" s="1"/>
  <c r="F187" i="149"/>
  <c r="I47" i="121"/>
  <c r="J47" i="121"/>
  <c r="J14" i="121" s="1"/>
  <c r="J13" i="121" s="1"/>
  <c r="J12" i="121" s="1"/>
  <c r="D278" i="121"/>
  <c r="L187" i="140"/>
  <c r="I14" i="140"/>
  <c r="I13" i="140" s="1"/>
  <c r="I12" i="140" s="1"/>
  <c r="D94" i="140"/>
  <c r="F47" i="140"/>
  <c r="D278" i="141"/>
  <c r="D180" i="141"/>
  <c r="D185" i="143"/>
  <c r="D180" i="143"/>
  <c r="F47" i="146"/>
  <c r="D279" i="147"/>
  <c r="K15" i="148"/>
  <c r="G264" i="149"/>
  <c r="D265" i="149"/>
  <c r="G15" i="149"/>
  <c r="D179" i="149"/>
  <c r="D63" i="149"/>
  <c r="D279" i="150"/>
  <c r="L15" i="150"/>
  <c r="L14" i="150" s="1"/>
  <c r="L13" i="150" s="1"/>
  <c r="L12" i="150" s="1"/>
  <c r="K15" i="150"/>
  <c r="K14" i="150" s="1"/>
  <c r="K13" i="150" s="1"/>
  <c r="K12" i="150" s="1"/>
  <c r="G263" i="150"/>
  <c r="D264" i="150"/>
  <c r="F187" i="155"/>
  <c r="H47" i="140"/>
  <c r="G264" i="140"/>
  <c r="D265" i="140"/>
  <c r="D68" i="140"/>
  <c r="D183" i="142"/>
  <c r="K47" i="142"/>
  <c r="K14" i="142" s="1"/>
  <c r="K13" i="142" s="1"/>
  <c r="K12" i="142" s="1"/>
  <c r="D183" i="143"/>
  <c r="J15" i="144"/>
  <c r="J14" i="144"/>
  <c r="J13" i="144" s="1"/>
  <c r="J12" i="144" s="1"/>
  <c r="I47" i="145"/>
  <c r="I14" i="145" s="1"/>
  <c r="I13" i="145" s="1"/>
  <c r="I12" i="145" s="1"/>
  <c r="F15" i="145"/>
  <c r="J187" i="146"/>
  <c r="D68" i="146"/>
  <c r="I187" i="148"/>
  <c r="D39" i="149"/>
  <c r="K47" i="150"/>
  <c r="D63" i="150"/>
  <c r="G278" i="155"/>
  <c r="D279" i="155"/>
  <c r="F47" i="155"/>
  <c r="L15" i="155"/>
  <c r="L14" i="155"/>
  <c r="L13" i="155" s="1"/>
  <c r="L12" i="155" s="1"/>
  <c r="H15" i="155"/>
  <c r="H14" i="155"/>
  <c r="H13" i="155" s="1"/>
  <c r="H12" i="155" s="1"/>
  <c r="D16" i="155"/>
  <c r="D179" i="151"/>
  <c r="F15" i="121"/>
  <c r="K47" i="140"/>
  <c r="J47" i="140"/>
  <c r="J14" i="140"/>
  <c r="J13" i="140" s="1"/>
  <c r="J12" i="140" s="1"/>
  <c r="I47" i="141"/>
  <c r="I14" i="141"/>
  <c r="I13" i="141" s="1"/>
  <c r="I12" i="141" s="1"/>
  <c r="D72" i="141"/>
  <c r="D279" i="142"/>
  <c r="G15" i="144"/>
  <c r="D16" i="144"/>
  <c r="D68" i="144"/>
  <c r="F47" i="144"/>
  <c r="F14" i="144" s="1"/>
  <c r="F13" i="144" s="1"/>
  <c r="K187" i="145"/>
  <c r="D68" i="145"/>
  <c r="F179" i="145"/>
  <c r="D179" i="145"/>
  <c r="D180" i="145"/>
  <c r="G15" i="146"/>
  <c r="K47" i="147"/>
  <c r="K14" i="147"/>
  <c r="K13" i="147" s="1"/>
  <c r="K12" i="147" s="1"/>
  <c r="I47" i="147"/>
  <c r="I14" i="147"/>
  <c r="I13" i="147" s="1"/>
  <c r="I12" i="147" s="1"/>
  <c r="G187" i="147"/>
  <c r="D278" i="148"/>
  <c r="D72" i="148"/>
  <c r="F47" i="148"/>
  <c r="D47" i="148"/>
  <c r="D285" i="149"/>
  <c r="G47" i="149"/>
  <c r="F187" i="150"/>
  <c r="J14" i="153"/>
  <c r="J13" i="153"/>
  <c r="J12" i="153" s="1"/>
  <c r="G15" i="153"/>
  <c r="G14" i="153" s="1"/>
  <c r="G13" i="153" s="1"/>
  <c r="G12" i="153" s="1"/>
  <c r="D68" i="153"/>
  <c r="F47" i="153"/>
  <c r="D15" i="153"/>
  <c r="D94" i="142"/>
  <c r="D179" i="155"/>
  <c r="H47" i="121"/>
  <c r="H14" i="121"/>
  <c r="J15" i="145"/>
  <c r="J14" i="145"/>
  <c r="J13" i="145" s="1"/>
  <c r="J12" i="145" s="1"/>
  <c r="D72" i="145"/>
  <c r="G15" i="148"/>
  <c r="H47" i="152"/>
  <c r="H14" i="152"/>
  <c r="H13" i="152" s="1"/>
  <c r="H12" i="152" s="1"/>
  <c r="G15" i="152"/>
  <c r="J187" i="154"/>
  <c r="G15" i="154"/>
  <c r="D15" i="154" s="1"/>
  <c r="G14" i="154"/>
  <c r="G13" i="154" s="1"/>
  <c r="I279" i="151"/>
  <c r="D280" i="151"/>
  <c r="H151" i="151"/>
  <c r="D151" i="144"/>
  <c r="K47" i="146"/>
  <c r="K14" i="146" s="1"/>
  <c r="K13" i="146" s="1"/>
  <c r="K12" i="146" s="1"/>
  <c r="F15" i="146"/>
  <c r="D63" i="148"/>
  <c r="D72" i="150"/>
  <c r="F47" i="150"/>
  <c r="K187" i="153"/>
  <c r="F48" i="151"/>
  <c r="F94" i="151"/>
  <c r="D94" i="151" s="1"/>
  <c r="D95" i="151"/>
  <c r="L14" i="151"/>
  <c r="L13" i="151" s="1"/>
  <c r="L12" i="151" s="1"/>
  <c r="D185" i="152"/>
  <c r="F229" i="132"/>
  <c r="G77" i="132"/>
  <c r="D180" i="153"/>
  <c r="I94" i="151"/>
  <c r="K94" i="151"/>
  <c r="G167" i="132"/>
  <c r="D32" i="155"/>
  <c r="D32" i="153"/>
  <c r="K14" i="151"/>
  <c r="K13" i="151" s="1"/>
  <c r="K12" i="151" s="1"/>
  <c r="D151" i="146"/>
  <c r="D151" i="147"/>
  <c r="D151" i="140"/>
  <c r="L15" i="153"/>
  <c r="L14" i="153" s="1"/>
  <c r="L13" i="153" s="1"/>
  <c r="L12" i="153" s="1"/>
  <c r="G15" i="142"/>
  <c r="G14" i="142" s="1"/>
  <c r="K15" i="154"/>
  <c r="K14" i="154"/>
  <c r="K13" i="154" s="1"/>
  <c r="K12" i="154" s="1"/>
  <c r="G47" i="155"/>
  <c r="G14" i="155"/>
  <c r="G13" i="155" s="1"/>
  <c r="G12" i="155" s="1"/>
  <c r="H63" i="151"/>
  <c r="F151" i="151"/>
  <c r="D151" i="151" s="1"/>
  <c r="J14" i="151"/>
  <c r="J13" i="151" s="1"/>
  <c r="J12" i="151" s="1"/>
  <c r="K167" i="132"/>
  <c r="K155" i="132"/>
  <c r="K149" i="132" s="1"/>
  <c r="K148" i="132" s="1"/>
  <c r="I68" i="151"/>
  <c r="H68" i="151"/>
  <c r="L167" i="132"/>
  <c r="L155" i="132"/>
  <c r="L149" i="132" s="1"/>
  <c r="L148" i="132" s="1"/>
  <c r="I200" i="132"/>
  <c r="I199" i="132" s="1"/>
  <c r="D71" i="151"/>
  <c r="D68" i="121"/>
  <c r="I14" i="121"/>
  <c r="I13" i="121" s="1"/>
  <c r="I12" i="121" s="1"/>
  <c r="H13" i="121"/>
  <c r="I211" i="132"/>
  <c r="H200" i="132"/>
  <c r="H199" i="132"/>
  <c r="E204" i="132"/>
  <c r="E189" i="132"/>
  <c r="F167" i="132"/>
  <c r="E168" i="132"/>
  <c r="E158" i="132"/>
  <c r="F156" i="132"/>
  <c r="F19" i="132"/>
  <c r="G14" i="149"/>
  <c r="G13" i="149"/>
  <c r="D47" i="141"/>
  <c r="I14" i="142"/>
  <c r="I13" i="142" s="1"/>
  <c r="I12" i="142" s="1"/>
  <c r="F14" i="146"/>
  <c r="D15" i="146"/>
  <c r="G187" i="155"/>
  <c r="D278" i="155"/>
  <c r="D15" i="145"/>
  <c r="F14" i="145"/>
  <c r="D14" i="145" s="1"/>
  <c r="F14" i="140"/>
  <c r="D47" i="140"/>
  <c r="D47" i="152"/>
  <c r="F14" i="152"/>
  <c r="F14" i="147"/>
  <c r="D47" i="147"/>
  <c r="F14" i="141"/>
  <c r="D15" i="141"/>
  <c r="G71" i="132"/>
  <c r="E77" i="132"/>
  <c r="I278" i="151"/>
  <c r="D279" i="151"/>
  <c r="F263" i="142"/>
  <c r="D264" i="142"/>
  <c r="F187" i="147"/>
  <c r="D187" i="147"/>
  <c r="D263" i="147"/>
  <c r="E215" i="132"/>
  <c r="D15" i="149"/>
  <c r="D179" i="121"/>
  <c r="F14" i="148"/>
  <c r="D14" i="148" s="1"/>
  <c r="F225" i="132"/>
  <c r="E225" i="132" s="1"/>
  <c r="E229" i="132"/>
  <c r="G14" i="148"/>
  <c r="G13" i="148"/>
  <c r="G14" i="146"/>
  <c r="G13" i="146"/>
  <c r="G12" i="146" s="1"/>
  <c r="D15" i="144"/>
  <c r="G14" i="144"/>
  <c r="G13" i="144" s="1"/>
  <c r="G12" i="144" s="1"/>
  <c r="F14" i="155"/>
  <c r="D47" i="155"/>
  <c r="D264" i="140"/>
  <c r="G263" i="140"/>
  <c r="G187" i="140" s="1"/>
  <c r="G187" i="150"/>
  <c r="D187" i="150" s="1"/>
  <c r="G12" i="150"/>
  <c r="D263" i="150"/>
  <c r="G263" i="149"/>
  <c r="D263" i="149" s="1"/>
  <c r="D264" i="149"/>
  <c r="F14" i="142"/>
  <c r="D15" i="142"/>
  <c r="D187" i="153"/>
  <c r="G187" i="148"/>
  <c r="D187" i="148" s="1"/>
  <c r="D263" i="148"/>
  <c r="I263" i="145"/>
  <c r="D264" i="145"/>
  <c r="D278" i="146"/>
  <c r="K14" i="140"/>
  <c r="K13" i="140"/>
  <c r="K12" i="140" s="1"/>
  <c r="H14" i="140"/>
  <c r="H13" i="140" s="1"/>
  <c r="H12" i="140" s="1"/>
  <c r="D15" i="155"/>
  <c r="D15" i="140"/>
  <c r="G263" i="143"/>
  <c r="G187" i="143" s="1"/>
  <c r="D15" i="148"/>
  <c r="G14" i="152"/>
  <c r="G13" i="152" s="1"/>
  <c r="D15" i="152"/>
  <c r="D187" i="155"/>
  <c r="F14" i="150"/>
  <c r="D47" i="153"/>
  <c r="F14" i="153"/>
  <c r="D15" i="121"/>
  <c r="F14" i="121"/>
  <c r="F13" i="121" s="1"/>
  <c r="K14" i="148"/>
  <c r="K13" i="148" s="1"/>
  <c r="K12" i="148" s="1"/>
  <c r="D263" i="153"/>
  <c r="G263" i="141"/>
  <c r="D263" i="141" s="1"/>
  <c r="D264" i="141"/>
  <c r="F13" i="154"/>
  <c r="I210" i="132"/>
  <c r="I209" i="132" s="1"/>
  <c r="E200" i="132"/>
  <c r="F13" i="132"/>
  <c r="F12" i="132" s="1"/>
  <c r="F13" i="142"/>
  <c r="D263" i="142"/>
  <c r="F187" i="142"/>
  <c r="D187" i="142" s="1"/>
  <c r="F13" i="145"/>
  <c r="F12" i="145" s="1"/>
  <c r="F12" i="154"/>
  <c r="G187" i="141"/>
  <c r="I187" i="145"/>
  <c r="D263" i="145"/>
  <c r="D278" i="151"/>
  <c r="F13" i="152"/>
  <c r="F12" i="152" s="1"/>
  <c r="F13" i="153"/>
  <c r="G187" i="149"/>
  <c r="G12" i="149" s="1"/>
  <c r="F13" i="148"/>
  <c r="F13" i="141"/>
  <c r="F224" i="132"/>
  <c r="F209" i="132" s="1"/>
  <c r="G70" i="132"/>
  <c r="F13" i="146"/>
  <c r="F13" i="150"/>
  <c r="F13" i="155"/>
  <c r="F12" i="155" s="1"/>
  <c r="D12" i="155" s="1"/>
  <c r="D14" i="155"/>
  <c r="G12" i="148"/>
  <c r="F13" i="147"/>
  <c r="F12" i="147" s="1"/>
  <c r="F13" i="140"/>
  <c r="F12" i="148"/>
  <c r="F12" i="153"/>
  <c r="D187" i="149"/>
  <c r="F12" i="150"/>
  <c r="D187" i="145"/>
  <c r="F12" i="142"/>
  <c r="I63" i="151" l="1"/>
  <c r="E199" i="132"/>
  <c r="I265" i="151"/>
  <c r="I264" i="151" s="1"/>
  <c r="I263" i="151" s="1"/>
  <c r="I187" i="151" s="1"/>
  <c r="D269" i="151"/>
  <c r="H70" i="132"/>
  <c r="E71" i="132"/>
  <c r="H265" i="151"/>
  <c r="H264" i="151" s="1"/>
  <c r="H263" i="151" s="1"/>
  <c r="H211" i="132"/>
  <c r="H210" i="132" s="1"/>
  <c r="H209" i="132" s="1"/>
  <c r="E212" i="132"/>
  <c r="D63" i="144"/>
  <c r="D64" i="151"/>
  <c r="I48" i="151"/>
  <c r="E32" i="132"/>
  <c r="D47" i="142"/>
  <c r="H14" i="142"/>
  <c r="H13" i="142" s="1"/>
  <c r="H12" i="142" s="1"/>
  <c r="F265" i="151"/>
  <c r="D265" i="151"/>
  <c r="F264" i="151"/>
  <c r="G15" i="143"/>
  <c r="H48" i="151"/>
  <c r="D47" i="144"/>
  <c r="E31" i="132"/>
  <c r="G63" i="151"/>
  <c r="G47" i="151" s="1"/>
  <c r="G47" i="143"/>
  <c r="D66" i="151"/>
  <c r="F63" i="151"/>
  <c r="D75" i="151"/>
  <c r="F47" i="151"/>
  <c r="D67" i="151"/>
  <c r="I47" i="151"/>
  <c r="D59" i="151"/>
  <c r="D56" i="151"/>
  <c r="D54" i="151"/>
  <c r="D51" i="151"/>
  <c r="D48" i="143"/>
  <c r="D48" i="151"/>
  <c r="F47" i="143"/>
  <c r="H39" i="151"/>
  <c r="H15" i="151" s="1"/>
  <c r="G15" i="151"/>
  <c r="D30" i="151"/>
  <c r="I16" i="151"/>
  <c r="I15" i="151" s="1"/>
  <c r="D16" i="143"/>
  <c r="D32" i="151"/>
  <c r="F15" i="143"/>
  <c r="D21" i="151"/>
  <c r="H14" i="143"/>
  <c r="H13" i="143" s="1"/>
  <c r="F15" i="151"/>
  <c r="H12" i="132"/>
  <c r="G20" i="132"/>
  <c r="G19" i="132" s="1"/>
  <c r="G13" i="132" s="1"/>
  <c r="E21" i="132"/>
  <c r="G12" i="132"/>
  <c r="I156" i="132"/>
  <c r="I155" i="132" s="1"/>
  <c r="I149" i="132" s="1"/>
  <c r="I148" i="132" s="1"/>
  <c r="E157" i="132"/>
  <c r="D68" i="151"/>
  <c r="H12" i="121"/>
  <c r="H47" i="151"/>
  <c r="G187" i="151"/>
  <c r="D267" i="151"/>
  <c r="F263" i="143"/>
  <c r="D264" i="143"/>
  <c r="G12" i="154"/>
  <c r="F12" i="144"/>
  <c r="G13" i="140"/>
  <c r="D14" i="140"/>
  <c r="H13" i="147"/>
  <c r="H12" i="147" s="1"/>
  <c r="D12" i="147" s="1"/>
  <c r="D14" i="147"/>
  <c r="F12" i="141"/>
  <c r="D187" i="141"/>
  <c r="K209" i="132"/>
  <c r="L209" i="132"/>
  <c r="F187" i="140"/>
  <c r="D263" i="140"/>
  <c r="F12" i="121"/>
  <c r="G12" i="152"/>
  <c r="D12" i="152" s="1"/>
  <c r="G13" i="142"/>
  <c r="D14" i="142"/>
  <c r="G12" i="141"/>
  <c r="G210" i="132"/>
  <c r="E211" i="132"/>
  <c r="H13" i="144"/>
  <c r="H12" i="144" s="1"/>
  <c r="D14" i="144"/>
  <c r="H13" i="141"/>
  <c r="H12" i="141" s="1"/>
  <c r="D14" i="141"/>
  <c r="G12" i="145"/>
  <c r="D12" i="145" s="1"/>
  <c r="D13" i="145"/>
  <c r="H13" i="154"/>
  <c r="D14" i="154"/>
  <c r="H12" i="148"/>
  <c r="D12" i="148" s="1"/>
  <c r="D13" i="148"/>
  <c r="G155" i="132"/>
  <c r="G149" i="132" s="1"/>
  <c r="G148" i="132" s="1"/>
  <c r="J209" i="132"/>
  <c r="L12" i="132"/>
  <c r="D13" i="155"/>
  <c r="E224" i="132"/>
  <c r="D13" i="147"/>
  <c r="E70" i="132"/>
  <c r="F155" i="132"/>
  <c r="D47" i="145"/>
  <c r="E58" i="132"/>
  <c r="G47" i="121"/>
  <c r="L14" i="121"/>
  <c r="L13" i="121" s="1"/>
  <c r="L12" i="121" s="1"/>
  <c r="J183" i="151"/>
  <c r="D285" i="141"/>
  <c r="L187" i="142"/>
  <c r="L12" i="142" s="1"/>
  <c r="D278" i="143"/>
  <c r="D179" i="143"/>
  <c r="L14" i="146"/>
  <c r="L13" i="146" s="1"/>
  <c r="L12" i="146" s="1"/>
  <c r="J12" i="147"/>
  <c r="K187" i="121"/>
  <c r="K12" i="121" s="1"/>
  <c r="G187" i="121"/>
  <c r="D187" i="121" s="1"/>
  <c r="D185" i="140"/>
  <c r="L14" i="140"/>
  <c r="L13" i="140" s="1"/>
  <c r="L12" i="140" s="1"/>
  <c r="D179" i="141"/>
  <c r="L12" i="143"/>
  <c r="K187" i="143"/>
  <c r="K13" i="143"/>
  <c r="K12" i="143" s="1"/>
  <c r="L12" i="144"/>
  <c r="K12" i="144"/>
  <c r="I187" i="144"/>
  <c r="D187" i="144" s="1"/>
  <c r="L14" i="145"/>
  <c r="L13" i="145" s="1"/>
  <c r="L12" i="145" s="1"/>
  <c r="L12" i="149"/>
  <c r="J14" i="146"/>
  <c r="J13" i="146" s="1"/>
  <c r="J12" i="146" s="1"/>
  <c r="F264" i="146"/>
  <c r="D265" i="146"/>
  <c r="D183" i="147"/>
  <c r="J187" i="148"/>
  <c r="J12" i="148" s="1"/>
  <c r="D179" i="148"/>
  <c r="D94" i="149"/>
  <c r="D183" i="150"/>
  <c r="H187" i="151"/>
  <c r="E193" i="132"/>
  <c r="I20" i="132"/>
  <c r="H187" i="154"/>
  <c r="D187" i="154" s="1"/>
  <c r="L183" i="151"/>
  <c r="D39" i="144"/>
  <c r="H47" i="146"/>
  <c r="D47" i="146" s="1"/>
  <c r="L47" i="147"/>
  <c r="L14" i="147" s="1"/>
  <c r="L13" i="147" s="1"/>
  <c r="L12" i="147" s="1"/>
  <c r="D185" i="148"/>
  <c r="L14" i="148"/>
  <c r="L13" i="148" s="1"/>
  <c r="L12" i="148" s="1"/>
  <c r="D183" i="149"/>
  <c r="D278" i="150"/>
  <c r="I14" i="152"/>
  <c r="I13" i="152" s="1"/>
  <c r="I12" i="152" s="1"/>
  <c r="D15" i="147"/>
  <c r="F47" i="149"/>
  <c r="D48" i="149"/>
  <c r="H47" i="150"/>
  <c r="D47" i="150" s="1"/>
  <c r="D60" i="150"/>
  <c r="D94" i="150"/>
  <c r="D48" i="150"/>
  <c r="D285" i="151"/>
  <c r="J47" i="152"/>
  <c r="J14" i="152" s="1"/>
  <c r="J13" i="152" s="1"/>
  <c r="J12" i="152" s="1"/>
  <c r="E63" i="132"/>
  <c r="I14" i="153"/>
  <c r="I13" i="153" s="1"/>
  <c r="I12" i="153" s="1"/>
  <c r="D278" i="153"/>
  <c r="L14" i="152"/>
  <c r="L13" i="152" s="1"/>
  <c r="L12" i="152" s="1"/>
  <c r="K14" i="152"/>
  <c r="K13" i="152" s="1"/>
  <c r="K12" i="152" s="1"/>
  <c r="H14" i="153"/>
  <c r="H13" i="153" s="1"/>
  <c r="H12" i="153" s="1"/>
  <c r="D12" i="153" s="1"/>
  <c r="D136" i="151"/>
  <c r="D140" i="151"/>
  <c r="K14" i="155"/>
  <c r="K13" i="155" s="1"/>
  <c r="K12" i="155" s="1"/>
  <c r="H167" i="132"/>
  <c r="H155" i="132" s="1"/>
  <c r="H149" i="132" s="1"/>
  <c r="H148" i="132" s="1"/>
  <c r="J13" i="143"/>
  <c r="J12" i="143" s="1"/>
  <c r="E156" i="132" l="1"/>
  <c r="I14" i="151"/>
  <c r="I13" i="151" s="1"/>
  <c r="I12" i="151" s="1"/>
  <c r="D264" i="151"/>
  <c r="F263" i="151"/>
  <c r="D47" i="143"/>
  <c r="G14" i="143"/>
  <c r="G13" i="143" s="1"/>
  <c r="G12" i="143" s="1"/>
  <c r="G14" i="151"/>
  <c r="G13" i="151" s="1"/>
  <c r="G12" i="151" s="1"/>
  <c r="D63" i="151"/>
  <c r="F14" i="151"/>
  <c r="F13" i="151" s="1"/>
  <c r="D47" i="151"/>
  <c r="F14" i="143"/>
  <c r="F13" i="143" s="1"/>
  <c r="D13" i="143" s="1"/>
  <c r="H14" i="151"/>
  <c r="H13" i="151" s="1"/>
  <c r="D16" i="151"/>
  <c r="D15" i="143"/>
  <c r="H12" i="143"/>
  <c r="D15" i="151"/>
  <c r="F187" i="143"/>
  <c r="D263" i="143"/>
  <c r="F263" i="146"/>
  <c r="D264" i="146"/>
  <c r="H14" i="146"/>
  <c r="H12" i="154"/>
  <c r="D12" i="154" s="1"/>
  <c r="G12" i="142"/>
  <c r="D12" i="142" s="1"/>
  <c r="D13" i="142"/>
  <c r="I12" i="144"/>
  <c r="D12" i="144" s="1"/>
  <c r="D13" i="152"/>
  <c r="F12" i="140"/>
  <c r="D187" i="140"/>
  <c r="D12" i="141"/>
  <c r="D13" i="140"/>
  <c r="G12" i="140"/>
  <c r="D13" i="153"/>
  <c r="H14" i="150"/>
  <c r="F14" i="149"/>
  <c r="D47" i="149"/>
  <c r="I19" i="132"/>
  <c r="E20" i="132"/>
  <c r="G14" i="121"/>
  <c r="D47" i="121"/>
  <c r="F149" i="132"/>
  <c r="E155" i="132"/>
  <c r="E210" i="132"/>
  <c r="G209" i="132"/>
  <c r="E209" i="132" s="1"/>
  <c r="D13" i="141"/>
  <c r="E167" i="132"/>
  <c r="D14" i="152"/>
  <c r="D13" i="144"/>
  <c r="D13" i="154"/>
  <c r="D14" i="153"/>
  <c r="F187" i="151" l="1"/>
  <c r="D187" i="151" s="1"/>
  <c r="D263" i="151"/>
  <c r="D13" i="151"/>
  <c r="H12" i="151"/>
  <c r="D14" i="151"/>
  <c r="D14" i="143"/>
  <c r="D187" i="143"/>
  <c r="F12" i="143"/>
  <c r="D12" i="143" s="1"/>
  <c r="E149" i="132"/>
  <c r="F148" i="132"/>
  <c r="E148" i="132" s="1"/>
  <c r="G13" i="121"/>
  <c r="D14" i="121"/>
  <c r="I13" i="132"/>
  <c r="E19" i="132"/>
  <c r="F13" i="149"/>
  <c r="D14" i="149"/>
  <c r="D12" i="140"/>
  <c r="H13" i="150"/>
  <c r="D14" i="150"/>
  <c r="H13" i="146"/>
  <c r="D14" i="146"/>
  <c r="D263" i="146"/>
  <c r="F187" i="146"/>
  <c r="F12" i="151" l="1"/>
  <c r="D12" i="151" s="1"/>
  <c r="D13" i="146"/>
  <c r="H12" i="146"/>
  <c r="H12" i="150"/>
  <c r="D12" i="150" s="1"/>
  <c r="D13" i="150"/>
  <c r="D187" i="146"/>
  <c r="F12" i="146"/>
  <c r="D12" i="146" s="1"/>
  <c r="F12" i="149"/>
  <c r="D12" i="149" s="1"/>
  <c r="D13" i="149"/>
  <c r="E13" i="132"/>
  <c r="I12" i="132"/>
  <c r="E12" i="132" s="1"/>
  <c r="G12" i="121"/>
  <c r="D12" i="121" s="1"/>
  <c r="D13" i="121"/>
</calcChain>
</file>

<file path=xl/sharedStrings.xml><?xml version="1.0" encoding="utf-8"?>
<sst xmlns="http://schemas.openxmlformats.org/spreadsheetml/2006/main" count="10328" uniqueCount="839">
  <si>
    <t>Sume primite de la UE/alti donatori in contul platilor efectuate si prefinantari  (cod 45.10.01 la 45.10.05 +45.10.07+45.10.08+45.10.15+45.10.16+45.10.17+45.10.18+45.10.19+ 45.10.20+45.10.21)</t>
  </si>
  <si>
    <t>Excedent 92.01.96</t>
  </si>
  <si>
    <t>Deficit 93.01.96</t>
  </si>
  <si>
    <t xml:space="preserve">Venituri din prestari de servicii si alte activitati (cod 33.10.05 + 33.10.08 +33.10.09+ 33.10.13 + 33.10.14 + 33.10.16 + 33.10.17 + 33.10.19 + 33.10.20+33.10.21+33.10.30 la 33.10.32 + 33.10.50) </t>
  </si>
  <si>
    <t>Amenzi, penalitati si confiscari (cod 35.10.50)</t>
  </si>
  <si>
    <t>35.10</t>
  </si>
  <si>
    <t>35.10.50</t>
  </si>
  <si>
    <t>37.10</t>
  </si>
  <si>
    <t>37.10.01</t>
  </si>
  <si>
    <t>TITLUL XIX  REZERVE, EXCEDENT/DEFICIT</t>
  </si>
  <si>
    <t>TITLUL XVIII PLATI EFECTUATE IN ANII PRECEDENTI SI RECUPERATE IN ANUL CURENT (85.01)</t>
  </si>
  <si>
    <t>45.10.21.01</t>
  </si>
  <si>
    <t>45.10.21.02</t>
  </si>
  <si>
    <t>45.10.21.03</t>
  </si>
  <si>
    <t xml:space="preserve">Tichete de masa*) </t>
  </si>
  <si>
    <t>Transferuri curente   (cod 51.01.01+51.01.03+51.01.05+51.01.14+51.01.15+51.01.24+51.01.26+51.01.31+51.01.39 + 51.01.46+51.01.49+51.01.60+51.01.61)</t>
  </si>
  <si>
    <t>Transferuri din bugetul județului pentru clasele de învățământ special organizate în cadrul unităților de învățământ de masă</t>
  </si>
  <si>
    <t>51.01.60</t>
  </si>
  <si>
    <t>Transferuri din bugetul local către bugetul județului pentru finanțarea claselor de învățământ de masă organizate în unitățile de învățământ special</t>
  </si>
  <si>
    <t>51.01.61</t>
  </si>
  <si>
    <t>Plati efectuate in anii precedenti si recuperate in anul curent (cod 85.01.02+85.01.05)</t>
  </si>
  <si>
    <t>Plati efectuate in anii precedenti si recuperate in anul curent aferente fondurilor externe nerambursabile</t>
  </si>
  <si>
    <t>85.01.05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</si>
  <si>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</si>
  <si>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</si>
  <si>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</si>
  <si>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</si>
  <si>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</si>
  <si>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</si>
  <si>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</si>
  <si>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45.10.01.02</t>
  </si>
  <si>
    <t>45.10.01.03</t>
  </si>
  <si>
    <t>SUBVENTII DE LA ALTE NIVELE ALE ADMINISTRATIEI PUBLICE (cod 42.10+43.10)</t>
  </si>
  <si>
    <t>Venituri din contractele incheiate cu directiile de sanatate publica din sume alocate de la bugetul de stat</t>
  </si>
  <si>
    <t>Venituri din taxe administrative, eliberari permise (cod 34.10.50)</t>
  </si>
  <si>
    <t>34.10</t>
  </si>
  <si>
    <t>34.10.50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</si>
  <si>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</si>
  <si>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</si>
  <si>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</si>
  <si>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</si>
  <si>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</si>
  <si>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</si>
  <si>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</si>
  <si>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Deficitul secţiunii de funcţionare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</si>
  <si>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</si>
  <si>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</si>
  <si>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</si>
  <si>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</si>
  <si>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55 SF</t>
  </si>
  <si>
    <t>B. Transferuri curente în străinătate (către organizaţii internaţionale)  (cod 55.02.01+55.02.04)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</si>
  <si>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</si>
  <si>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</si>
  <si>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</si>
  <si>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</si>
  <si>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</si>
  <si>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</si>
  <si>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</si>
  <si>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</si>
  <si>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</si>
  <si>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</si>
  <si>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</si>
  <si>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</si>
  <si>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Sume primite în contul plăţilor efectuate în anul curent</t>
  </si>
  <si>
    <t>Sume primite în contul plăţilor efectuate în anii anteriori</t>
  </si>
  <si>
    <t>Subventii pentru institutiile publice destinate sectiunii de dezvoltare</t>
  </si>
  <si>
    <t>43.10.19</t>
  </si>
  <si>
    <t>Deficitul secţiunii de dezvoltare</t>
  </si>
  <si>
    <t>Taxe şi alte venituri din protecţia mediului</t>
  </si>
  <si>
    <t>33.10.09</t>
  </si>
  <si>
    <t>Sume alocate pentru sprijinirea construirii de locuinţe</t>
  </si>
  <si>
    <t>59.35</t>
  </si>
  <si>
    <t>Asistenţă tehnică pentru mecanismele financiare SEE (56.27.01 la 56.27.03)</t>
  </si>
  <si>
    <t>56.27.01</t>
  </si>
  <si>
    <t>56.27.02</t>
  </si>
  <si>
    <t>56.27.03</t>
  </si>
  <si>
    <t>56.28.01</t>
  </si>
  <si>
    <t>56.28.02</t>
  </si>
  <si>
    <t>56.28.03</t>
  </si>
  <si>
    <t>Fondul naţional pentru relaţii bilaterale aferent mecanismelor financiare SEE (56.28.01 la 56.28.03)</t>
  </si>
  <si>
    <t>TITLUL VII ALTE TRANSFERURI   (cod 55.01+ 55.02)</t>
  </si>
  <si>
    <t>56.25</t>
  </si>
  <si>
    <t>56.25.01</t>
  </si>
  <si>
    <t>56.25.02</t>
  </si>
  <si>
    <t>56.25.03</t>
  </si>
  <si>
    <t>Titlul VIII Proiecte cu finantare din  Fonduri externe nerambursabile (FEN) postaderare (cod 56.01 la 56.05+cod 56.07 + 56.08 + 56.15 la 56.18 +56.25+56.27+56.28)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</si>
  <si>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</si>
  <si>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</si>
  <si>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</si>
  <si>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</si>
  <si>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</si>
  <si>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JUDEŢUL:____________</t>
  </si>
  <si>
    <t>Ajutoare pentru daune provocate de calamităţile naturale</t>
  </si>
  <si>
    <t>Asociatii si fundatii</t>
  </si>
  <si>
    <t>59.11</t>
  </si>
  <si>
    <t>Sustinerea cultelor</t>
  </si>
  <si>
    <t>59.12</t>
  </si>
  <si>
    <t>TITLUL XIV FONDUL NAŢIONAL DE DEZVOLTARE</t>
  </si>
  <si>
    <t>Cod indicator</t>
  </si>
  <si>
    <t>59.02</t>
  </si>
  <si>
    <t>Materiale sanitare</t>
  </si>
  <si>
    <t>20.04.02</t>
  </si>
  <si>
    <t>Reactivi</t>
  </si>
  <si>
    <t>20.04.03</t>
  </si>
  <si>
    <t>Dezinfectanti</t>
  </si>
  <si>
    <t>20.04.04</t>
  </si>
  <si>
    <t>Sume destinate finantarii programelor sportive realizate de structurile sportive de drept privat</t>
  </si>
  <si>
    <t>III. OPERAŢIUNI FINANCIARE   (cod 40.10)</t>
  </si>
  <si>
    <t>40.10</t>
  </si>
  <si>
    <t>40.10.16</t>
  </si>
  <si>
    <t>TOTAL VENITURI (cod 00.02+00.15+00.16+00.17+45.10)</t>
  </si>
  <si>
    <t>VENITURILE SECŢIUNII DE DEZVOLTARE (cod 00.02+ 00.15+00.16+ 00.17+45.10) - TOTAL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</si>
  <si>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</si>
  <si>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</si>
  <si>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</si>
  <si>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</si>
  <si>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</si>
  <si>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</si>
  <si>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</si>
  <si>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20.10</t>
  </si>
  <si>
    <t>43.10.16</t>
  </si>
  <si>
    <t>Alocatii pentru transportul la si de la locul de munca</t>
  </si>
  <si>
    <t>10.01.15</t>
  </si>
  <si>
    <t>10.01.16</t>
  </si>
  <si>
    <t>Alte drepturi salariale in bani</t>
  </si>
  <si>
    <t>10.01.30</t>
  </si>
  <si>
    <t>10.02</t>
  </si>
  <si>
    <t>10.02.01</t>
  </si>
  <si>
    <t>Programe din Fondul European Agricol de Dezvoltare Rurala  (FEADR) (56.04.01 la 56.04.03)</t>
  </si>
  <si>
    <t>Alte facilitati si instrumente postaderare (56.16.01 la 56.16.03)</t>
  </si>
  <si>
    <t>Mecanismul financiar SEE  (56.17.01 la 56.17.03)</t>
  </si>
  <si>
    <t>Mecanismul financiar SEE (cod 45.10.17.01+45.10.17.02+45.10.17.03)*)</t>
  </si>
  <si>
    <t>Alte facilitati si instrumente postaderare (cod 45.10.16.01+45.10.16.02+45.10.16.03) *)</t>
  </si>
  <si>
    <t>90</t>
  </si>
  <si>
    <t>Programul de cooperare elvetiano-roman vizand reducerea disparitatilor economice si sociale in cadrul Uniunii Europene extinse (56.25.01 la 56.25.03)</t>
  </si>
  <si>
    <t>Programe din Fondul European de Dezvoltare Regională (FEDR ) (56.01.01 la 56.01.03)</t>
  </si>
  <si>
    <t>Programe din Fondul Social European (FSE) (56.02.01 la 56.02.03)</t>
  </si>
  <si>
    <t>Programe din Fondul de Coeziune (FC) (56.03.01 la 56.03.03)</t>
  </si>
  <si>
    <t>Transferuri voluntare, altele decât subvenţiile (cod 37.10.01+37.10.03+37.10.50)</t>
  </si>
  <si>
    <t>Subventii de la bugetul de stat (cod 42.10.11+42.10.43)</t>
  </si>
  <si>
    <t>45.10.08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</si>
  <si>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</si>
  <si>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</si>
  <si>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</si>
  <si>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</si>
  <si>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</si>
  <si>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</si>
  <si>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</si>
  <si>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</si>
  <si>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</si>
  <si>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</si>
  <si>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</si>
  <si>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30.01.02</t>
  </si>
  <si>
    <t>45.10.05.02</t>
  </si>
  <si>
    <t>45.10.05.03</t>
  </si>
  <si>
    <t>45.10.07</t>
  </si>
  <si>
    <t>45.10.07.01</t>
  </si>
  <si>
    <t>Cheltuieli salariale in natura  (cod 10.02.01 la 10.02.05+10.02.30)</t>
  </si>
  <si>
    <t>45.10.03</t>
  </si>
  <si>
    <t>45.10.03.01</t>
  </si>
  <si>
    <t>45.10.03.02</t>
  </si>
  <si>
    <t>45.10.03.03</t>
  </si>
  <si>
    <t>45.10.04</t>
  </si>
  <si>
    <t>45.10.04.01</t>
  </si>
  <si>
    <t>45.10.04.02</t>
  </si>
  <si>
    <t>45.10.04.03</t>
  </si>
  <si>
    <t>45.10.05</t>
  </si>
  <si>
    <t>45.10.05.01</t>
  </si>
  <si>
    <t>Sume din veniturile proprii ale Ministerului Sănătăţii către bugetele locale pentru finanţarea reparaţiilor capitale în sănătate</t>
  </si>
  <si>
    <t>43.10.17.02</t>
  </si>
  <si>
    <t>Programe din Fondul European pentru Pescuit (FEP) (56.05.01 la 56.05.03)</t>
  </si>
  <si>
    <t>Programe Instrumentul de Asistenţă pentru Preaderare (IPA) (56.07.01 la 56.07.03)</t>
  </si>
  <si>
    <t>Programe Instrumentul European de Vecinătate şi Parteneriat (ENPI) (56.08.01 la 56.08.03)</t>
  </si>
  <si>
    <t>Alte programe comunitare finantate in perioada 2007-2013 (56.15.01 la 56.15.03)</t>
  </si>
  <si>
    <t>56.15.02</t>
  </si>
  <si>
    <t>Construcţii</t>
  </si>
  <si>
    <t>71.01.01</t>
  </si>
  <si>
    <t>Maşini, echipamente si mijloace de transport</t>
  </si>
  <si>
    <t>71.01.02</t>
  </si>
  <si>
    <t>Unitatea administrativ - teritorială :____________</t>
  </si>
  <si>
    <t>Instituţia publică:____________</t>
  </si>
  <si>
    <t xml:space="preserve">Prime de asigurare viaţă plătite de angajator pentru angajaţi </t>
  </si>
  <si>
    <t>Dobanzi aferente creditelor externe garantate si/sau directe subimprumutate</t>
  </si>
  <si>
    <t>71.03</t>
  </si>
  <si>
    <t>TITLUL XIII ACTIVE FINANCIARE  (cod 72.01)</t>
  </si>
  <si>
    <t>Active financiare  (cod 72.01.01)</t>
  </si>
  <si>
    <t>72.01</t>
  </si>
  <si>
    <t>10.01.14</t>
  </si>
  <si>
    <t>20.09</t>
  </si>
  <si>
    <t>Cercetare-dezvoltare</t>
  </si>
  <si>
    <t>51.02</t>
  </si>
  <si>
    <t>C.   VENITURI NEFISCALE ( cod 00.14)</t>
  </si>
  <si>
    <t>Prefinanţare</t>
  </si>
  <si>
    <t>10.01</t>
  </si>
  <si>
    <t>Salarii de baza</t>
  </si>
  <si>
    <t>10.01.01</t>
  </si>
  <si>
    <t>Indemnizatie de conducere</t>
  </si>
  <si>
    <t>10.01.03</t>
  </si>
  <si>
    <t>33.10.30</t>
  </si>
  <si>
    <t>45.10.02</t>
  </si>
  <si>
    <t>45.10.02.01</t>
  </si>
  <si>
    <t>45.10.02.02</t>
  </si>
  <si>
    <t>45.10.02.03</t>
  </si>
  <si>
    <t>Programe comunitare</t>
  </si>
  <si>
    <t>55.01.07</t>
  </si>
  <si>
    <t>A. Transferuri interne  (cod 55.01.03+55.01.07 la 55.01.10 +55.01.12 + 55.01.13 +55.01.15+55.01.28+55.01.42+55.01.56)</t>
  </si>
  <si>
    <t>Alte transferuri curente interne</t>
  </si>
  <si>
    <t>55.01.18</t>
  </si>
  <si>
    <t>Cheltuieli neeligibile ISPA</t>
  </si>
  <si>
    <t>55.01.28</t>
  </si>
  <si>
    <t>Transferuri din bugetul local către asociaţiile de dezvoltare intercomunitară</t>
  </si>
  <si>
    <t>55.01.42</t>
  </si>
  <si>
    <t>55.01.54</t>
  </si>
  <si>
    <t>56.15.03</t>
  </si>
  <si>
    <t>56.16</t>
  </si>
  <si>
    <t>56.16.01</t>
  </si>
  <si>
    <t>56.16.02</t>
  </si>
  <si>
    <t>30.10.08.03</t>
  </si>
  <si>
    <t>20.30.03</t>
  </si>
  <si>
    <t>Chirii</t>
  </si>
  <si>
    <t>20.30.04</t>
  </si>
  <si>
    <t>Prestari servicii pentru transmiterea drepturilor</t>
  </si>
  <si>
    <t>20.30.06</t>
  </si>
  <si>
    <t>00.16</t>
  </si>
  <si>
    <t>Medicamente si materiale sanitare  (cod 20.04.01 la 20.04.04)</t>
  </si>
  <si>
    <t>20.04</t>
  </si>
  <si>
    <t xml:space="preserve">Medicamente </t>
  </si>
  <si>
    <t>20.04.01</t>
  </si>
  <si>
    <t>56.01</t>
  </si>
  <si>
    <t>56.01.01</t>
  </si>
  <si>
    <t>56.01.02</t>
  </si>
  <si>
    <t>56.01.03</t>
  </si>
  <si>
    <t>56.02.01</t>
  </si>
  <si>
    <t>56.02.02</t>
  </si>
  <si>
    <t>56.02.03</t>
  </si>
  <si>
    <t>56.03</t>
  </si>
  <si>
    <t>56.03.01</t>
  </si>
  <si>
    <t>56.03.02</t>
  </si>
  <si>
    <t>56.03.03</t>
  </si>
  <si>
    <t>56.04</t>
  </si>
  <si>
    <t>56.04.01</t>
  </si>
  <si>
    <t>56.04.02</t>
  </si>
  <si>
    <t>56.04.03</t>
  </si>
  <si>
    <t>56.05</t>
  </si>
  <si>
    <t>56.05.01</t>
  </si>
  <si>
    <t>56.05.02</t>
  </si>
  <si>
    <t>56.05.03</t>
  </si>
  <si>
    <t>56.07</t>
  </si>
  <si>
    <t>56.07.01</t>
  </si>
  <si>
    <t>56.07.02</t>
  </si>
  <si>
    <t>00.02</t>
  </si>
  <si>
    <t>00.03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</si>
  <si>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</si>
  <si>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</si>
  <si>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</si>
  <si>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</si>
  <si>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</si>
  <si>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Dobanzi aferente datoriei publice externe  (cod 30.02.01 la 30.02.03+30.02.05)</t>
  </si>
  <si>
    <t xml:space="preserve">Vărsăminte din secţiunea de funcţionare </t>
  </si>
  <si>
    <t>37.10.04</t>
  </si>
  <si>
    <t>37.10.50</t>
  </si>
  <si>
    <t>Sume primite în cadrul mecanismului decontării cererilor de plată*)</t>
  </si>
  <si>
    <t>Transferuri privind contribuţiile de sănătate pentru persoanele beneficiare de ajutor social</t>
  </si>
  <si>
    <t>51.01.31</t>
  </si>
  <si>
    <t>51.01.39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</si>
  <si>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</si>
  <si>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</si>
  <si>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</si>
  <si>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</si>
  <si>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</si>
  <si>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</si>
  <si>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</si>
  <si>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</si>
  <si>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</si>
  <si>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</si>
  <si>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Subvenţii pentru instituţii publice</t>
  </si>
  <si>
    <t>43.10.09</t>
  </si>
  <si>
    <t>40.03</t>
  </si>
  <si>
    <t>71.01.03</t>
  </si>
  <si>
    <t xml:space="preserve">Alte active fixe </t>
  </si>
  <si>
    <t>Donaţii şi sponsorizări</t>
  </si>
  <si>
    <t>40.10.15</t>
  </si>
  <si>
    <t>Încasări din rambursarea împrumuturilor acordate (cod40.10.15+ 40.10.16)</t>
  </si>
  <si>
    <t>Participare la capitalul social al societatilor comerciale</t>
  </si>
  <si>
    <t>72.01.01</t>
  </si>
  <si>
    <t>Fond de rezerva bugetara la dispozitia autorităţilor locale</t>
  </si>
  <si>
    <t>50.04</t>
  </si>
  <si>
    <t>56.18.02</t>
  </si>
  <si>
    <t>56.18.03</t>
  </si>
  <si>
    <t>70</t>
  </si>
  <si>
    <t>Active fixe   (cod 71.01.01 la 71.01.03+71.01.30)</t>
  </si>
  <si>
    <t>71.01</t>
  </si>
  <si>
    <t>Fondul European Agricol de Dezvoltare Rurala ( cod 45.10.04.01 + 45.10.04.02 +45.10.04.03)*)</t>
  </si>
  <si>
    <t>Fondul European pentru Pescuit( cod 45.10.05.01+45.10.05.02+45.10.05.03)*)</t>
  </si>
  <si>
    <t>Instrumentul de Asistenta pentru Preaderare ( cod 45.10.07.01 + 45.10.07.02 + 45.10.07.03)*)</t>
  </si>
  <si>
    <t>59.08</t>
  </si>
  <si>
    <t>45.10.19</t>
  </si>
  <si>
    <t>45.10.19.01</t>
  </si>
  <si>
    <t>45.10.19.02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</si>
  <si>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</si>
  <si>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</si>
  <si>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</si>
  <si>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</si>
  <si>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</si>
  <si>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</si>
  <si>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 xml:space="preserve">Venituri din proprietate  (cod 30.10.05+30.10.08+30.10.09+30.10.50) </t>
  </si>
  <si>
    <t>Cheltuieli salariale in bani   (cod 10.01.01+10.01.03 la 10.01.08 +10.01.10 la 10.01.16 +10.01.30)</t>
  </si>
  <si>
    <t>Alte venituri din prestari de servicii si alte activitati</t>
  </si>
  <si>
    <t>Venituri din serbari si spectacole scolare, manifestari culturale, artistice si sportive</t>
  </si>
  <si>
    <t>33.10.19</t>
  </si>
  <si>
    <t>Venituri din contractele incheiate cu casele de asigurari sociale de sanatate</t>
  </si>
  <si>
    <t>33.10.21</t>
  </si>
  <si>
    <t>SUBVENTII DE LA ALTE ADMINISTRATII (cod 43.10.14+43.10.16+43.10.17+43.10.19)</t>
  </si>
  <si>
    <t>Transferuri voluntare, altele decât subvenţiile (cod 37.10.01 + 37.10.03 + 37.10.04 + 37.10.50)</t>
  </si>
  <si>
    <t>CHELTUIELI CURENTE  (cod 10+20+30+40+50+51SF+55SF+57+59)</t>
  </si>
  <si>
    <t>01</t>
  </si>
  <si>
    <t>10</t>
  </si>
  <si>
    <t>Contributii la salarizarea personalului neclerical</t>
  </si>
  <si>
    <t>59.15</t>
  </si>
  <si>
    <t>Despăgubiri civile</t>
  </si>
  <si>
    <t>Alte subvenţii</t>
  </si>
  <si>
    <t>40.30</t>
  </si>
  <si>
    <t>TITLUL V FONDURI DE REZERVA  (cod 50.04)</t>
  </si>
  <si>
    <t>50</t>
  </si>
  <si>
    <t>Mobilier, aparatură birotică şi alte active corporale</t>
  </si>
  <si>
    <t>00.01</t>
  </si>
  <si>
    <t>Alte amenzi, penalitati si confiscari</t>
  </si>
  <si>
    <t>Sume utilizate de administraţiile locale din excedentul anului precedent pentru secţiunea de dezvoltare</t>
  </si>
  <si>
    <t>Sume utilizate de administraţiile locale din excedentul anului precedent pentru secţiunea de funcţionare</t>
  </si>
  <si>
    <t>40.10.15.01</t>
  </si>
  <si>
    <t>40.10.15.02</t>
  </si>
  <si>
    <t xml:space="preserve">Materiale si prestari de servicii cu caracter functional </t>
  </si>
  <si>
    <t>C2.  VANZARI DE BUNURI SI SERVICII (cod 37.10)</t>
  </si>
  <si>
    <t>Transferuri din bugetele consiliilor locale şi judeţene pentru acordarea unor ajutoare către unităţile administrativ-teritoriale în situaţii de extremă dificultate</t>
  </si>
  <si>
    <t>51.01.24</t>
  </si>
  <si>
    <t>Subventii pentru compensarea cresterilor neprevizionate ale preturilor la combustibili</t>
  </si>
  <si>
    <t>40.20</t>
  </si>
  <si>
    <t>00.01 SD</t>
  </si>
  <si>
    <t>59.20</t>
  </si>
  <si>
    <t>Încasări din rambursarea împrumuturilor acordate (cod40.10.15)</t>
  </si>
  <si>
    <t xml:space="preserve">Dobânzi aferente creditelor interne garantate </t>
  </si>
  <si>
    <t>Sume din veniturile proprii ale Ministerului Sănătăţii către bugetele locale pentru finanţarea investiţiilor în sănătate (cod 43.10.17.01+43.10.17.02+43.10.17.03)</t>
  </si>
  <si>
    <t>15.10</t>
  </si>
  <si>
    <t>15.10.01</t>
  </si>
  <si>
    <t>C.   VENITURI NEFISCALE ( cod 00.13+00.14)</t>
  </si>
  <si>
    <t>30.10</t>
  </si>
  <si>
    <t>30.10.05</t>
  </si>
  <si>
    <t>Venituri din utilizarea pasunilor comunale</t>
  </si>
  <si>
    <t>30.10.09</t>
  </si>
  <si>
    <t>30.10.50</t>
  </si>
  <si>
    <t>C2.  VANZARI DE BUNURI SI SERVICII (cod 33.10+34.10+35.10+36.10+37.10)</t>
  </si>
  <si>
    <t>33.10</t>
  </si>
  <si>
    <t>Taxe si alte venituri in  învăţământ</t>
  </si>
  <si>
    <t>33.10.05</t>
  </si>
  <si>
    <t>Venituri din prestări de servicii</t>
  </si>
  <si>
    <t>Alte transferuri voluntare</t>
  </si>
  <si>
    <t>56.07.03</t>
  </si>
  <si>
    <t>56.08</t>
  </si>
  <si>
    <t>56.08.01</t>
  </si>
  <si>
    <t>56.08.02</t>
  </si>
  <si>
    <t>56.08.03</t>
  </si>
  <si>
    <t>37.10.03</t>
  </si>
  <si>
    <t xml:space="preserve">II. VENITURI DIN CAPITAL (cod 39.10)                 </t>
  </si>
  <si>
    <t>Venituri din valorificarea unor bunuri (cod 39.10.01+39.10.50)</t>
  </si>
  <si>
    <t>39.10</t>
  </si>
  <si>
    <t>39.10.01</t>
  </si>
  <si>
    <t>55.01.56</t>
  </si>
  <si>
    <t>Investiţii ale regiilor autonome aeroportuare, de interes local</t>
  </si>
  <si>
    <t>55.01.12</t>
  </si>
  <si>
    <t>Investitii ale agentilor economici cu capital de stat</t>
  </si>
  <si>
    <t>Transferuri voluntare, altele decât subvenţiile (cod 37.10.04)</t>
  </si>
  <si>
    <t>Alte venituri</t>
  </si>
  <si>
    <t xml:space="preserve"> - mii lei -</t>
  </si>
  <si>
    <t>Subventii de la bugetul de stat (cod 42.10.11+42.10.39+42.10.43+42.10.62)</t>
  </si>
  <si>
    <t>Subventii de la bugetul de stat (cod 42.10.39+42.10.62)</t>
  </si>
  <si>
    <t>TITLUL XVI ÎMPRUMUTURI  (cod 80.03+80.30)</t>
  </si>
  <si>
    <t>TITLUL XVII RAMBURSARI DE CREDITE   (cod 81.01+81.02)</t>
  </si>
  <si>
    <t>TITLUL XIX PLATI EFECTUATE IN ANII PRECEDENTI SI RECUPERATE IN ANUL CURENT(85.01)</t>
  </si>
  <si>
    <t>TITLUL XX  REZERVE, EXCEDENT/DEFICIT</t>
  </si>
  <si>
    <t>Dobanzi aferente imprumuturilor din fondul de tezaur</t>
  </si>
  <si>
    <t>30.03.01</t>
  </si>
  <si>
    <t>Dobanda datorata trezoreriei statului</t>
  </si>
  <si>
    <t>30.03.02</t>
  </si>
  <si>
    <t>00.12</t>
  </si>
  <si>
    <t>00.13</t>
  </si>
  <si>
    <t>00.14</t>
  </si>
  <si>
    <t>Venituri din dividende de la alţi plătitori*)</t>
  </si>
  <si>
    <t>31.10.03</t>
  </si>
  <si>
    <t xml:space="preserve"> Venituri din dobanzi(cod31.10.03)</t>
  </si>
  <si>
    <t>Plati efectuate in anii precedenti si recuperate in anul curent în secţiunea de funcţionare a bugetului local</t>
  </si>
  <si>
    <t>85.01.01</t>
  </si>
  <si>
    <t>Plati efectuate in anii precedenti si recuperate in anul curent (cod 85.01.01)</t>
  </si>
  <si>
    <t>85.01.02</t>
  </si>
  <si>
    <t>Plati efectuate in anii precedenti si recuperate in anul curent în secţiunea de dezvoltare a bugetului local</t>
  </si>
  <si>
    <t>Impozit pe spectacole</t>
  </si>
  <si>
    <t>Alte taxe pe servicii specifice</t>
  </si>
  <si>
    <t>Alte venituri din concesiuni si inchirieri de catre institutiile publice</t>
  </si>
  <si>
    <t>30.10.05.30</t>
  </si>
  <si>
    <t>30.01</t>
  </si>
  <si>
    <t>Dobanzi aferente datoriei publice interne directe</t>
  </si>
  <si>
    <t>30.01.01</t>
  </si>
  <si>
    <t>Transferuri catre instituţii publice</t>
  </si>
  <si>
    <t>51.01.01</t>
  </si>
  <si>
    <t>Subvenţii pentru acoperirea diferenţelor de preţ şi tarif</t>
  </si>
  <si>
    <t>30.02</t>
  </si>
  <si>
    <t>Taxe pe servicii specifice (cod 15.10.01+15.10.50)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</si>
  <si>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</si>
  <si>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</si>
  <si>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</si>
  <si>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</si>
  <si>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43.10</t>
  </si>
  <si>
    <t>15.10.50</t>
  </si>
  <si>
    <t>Alte venituri din valorificarea unor bunuri</t>
  </si>
  <si>
    <t>39.10.50</t>
  </si>
  <si>
    <t>IV.  SUBVENTII (cod 00.18)</t>
  </si>
  <si>
    <t>85.01</t>
  </si>
  <si>
    <t xml:space="preserve">TITLUL VI TRANSFERURI INTRE UNITATI ALE ADMINISTRATIEI PUBLICE  (cod 51.02) </t>
  </si>
  <si>
    <t>Transferuri prentru finanţarea investiţiilor la spitale</t>
  </si>
  <si>
    <t>51.02.12</t>
  </si>
  <si>
    <t>Programe cu finantare rambursabila</t>
  </si>
  <si>
    <t>55.01.03</t>
  </si>
  <si>
    <t>Programe PHARE şi alte programe cu finanţare nerambursabilă</t>
  </si>
  <si>
    <t>42.10</t>
  </si>
  <si>
    <t>Subventii de la bugetul de stat pentru spitale</t>
  </si>
  <si>
    <t>42.10.11</t>
  </si>
  <si>
    <t>Tichete de cresa</t>
  </si>
  <si>
    <t>57.02.03</t>
  </si>
  <si>
    <t>Tichete cadou acordate pentru cheltuieli sociale</t>
  </si>
  <si>
    <t>57.02.04</t>
  </si>
  <si>
    <t>Cheltuieli judiciare si extrajudiciare derivate din actiuni in reprezentarea intereselor statului, potrivit dispozitiilor legale</t>
  </si>
  <si>
    <t>Sume primite de institutiile publice si activitatile finantate integral sau partial din venituri proprii in cadrul programelor FEGA implementate de APIA</t>
  </si>
  <si>
    <t>Comisioane  si alte costuri aferente imprumuturilor  (cod 20.24.01 + 20.24.02)</t>
  </si>
  <si>
    <t>A. Transferuri interne  (cod 55.01.18+ 55.01.54)</t>
  </si>
  <si>
    <t>TITLUL XII  ACTIVE NEFINANCIARE  (cod 71.01 + 71.03)</t>
  </si>
  <si>
    <t>Rambursari de credite aferente datoriei publice interne locale</t>
  </si>
  <si>
    <t>81.02.05</t>
  </si>
  <si>
    <t>51.01.05</t>
  </si>
  <si>
    <t>Finantarea aeroporturilor de interes local</t>
  </si>
  <si>
    <t>30.10.08</t>
  </si>
  <si>
    <t>30.10.08.02</t>
  </si>
  <si>
    <t>Dividente de la societăţile şi companiile naţionale şi societăţile cu capital majoritar de stat*)</t>
  </si>
  <si>
    <t>Contribuţii ale administratiei publice locale la realizarea unor lucrări şi servicii de interes public local, în baza unor convenţii sau contracte de asociere</t>
  </si>
  <si>
    <t>20.19</t>
  </si>
  <si>
    <t>20.25</t>
  </si>
  <si>
    <t>Tichete cadou</t>
  </si>
  <si>
    <t>20.27</t>
  </si>
  <si>
    <t>45.10.16</t>
  </si>
  <si>
    <t>45.10.16.01</t>
  </si>
  <si>
    <t>45.10.16.02</t>
  </si>
  <si>
    <t>45.10.16.03</t>
  </si>
  <si>
    <t>45.10.17</t>
  </si>
  <si>
    <t>45.10.17.01</t>
  </si>
  <si>
    <t>45.10.17.02</t>
  </si>
  <si>
    <t>45.10.17.03</t>
  </si>
  <si>
    <t>45.10.18</t>
  </si>
  <si>
    <t>45.10.18.01</t>
  </si>
  <si>
    <t>45.10.18.02</t>
  </si>
  <si>
    <t>45.10.18.03</t>
  </si>
  <si>
    <t>Dobanzi aferente datoriei publice externe directe</t>
  </si>
  <si>
    <t xml:space="preserve">Dobanzi aferente creditelor externe contractate de ordonatorii de credite </t>
  </si>
  <si>
    <t>30.02.02</t>
  </si>
  <si>
    <t>30.02.03</t>
  </si>
  <si>
    <t>45.10.08.01</t>
  </si>
  <si>
    <t>45.10.08.02</t>
  </si>
  <si>
    <t>45.10.08.03</t>
  </si>
  <si>
    <t>45.10.15</t>
  </si>
  <si>
    <t>45.10.15.01</t>
  </si>
  <si>
    <t>45.10.15.02</t>
  </si>
  <si>
    <t>45.10.15.03</t>
  </si>
  <si>
    <t xml:space="preserve">Dobanzi aferente datoriei publice externe locale </t>
  </si>
  <si>
    <t>30.03</t>
  </si>
  <si>
    <t xml:space="preserve"> Sumele prevăzute la titlul XVIII "Plati efectuate in anii precedenti si recuperate in anul curent" vor fi evidenţiate cu semnul minus "-"</t>
  </si>
  <si>
    <t>00.01 SF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</si>
  <si>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</si>
  <si>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</si>
  <si>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</si>
  <si>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</si>
  <si>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33.10.50</t>
  </si>
  <si>
    <t xml:space="preserve">Formular:   </t>
  </si>
  <si>
    <t>Protectia muncii</t>
  </si>
  <si>
    <t>20.14</t>
  </si>
  <si>
    <t>I.  VENITURI CURENTE ( cod 00.03+00.12)</t>
  </si>
  <si>
    <t>A.   VENITURI FISCALE (cod 00.10)</t>
  </si>
  <si>
    <t>A4.  IMPOZITE SI TAXE PE BUNURI SI SERVICII (cod 15.10)</t>
  </si>
  <si>
    <t>41.10</t>
  </si>
  <si>
    <t>41.10.06</t>
  </si>
  <si>
    <t>III. OPERAŢIUNI FINANCIARE   (cod 40.10+41.10)</t>
  </si>
  <si>
    <t>VENITURILE SECŢIUNII DE FUNCŢIONARE (cod 00.02+00.16+00.17)</t>
  </si>
  <si>
    <t>45.10.20.03</t>
  </si>
  <si>
    <t>45.10.21</t>
  </si>
  <si>
    <t>10.03.03</t>
  </si>
  <si>
    <t>Contributii de asigurari pentru accidente de munca si boli profesionale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</si>
  <si>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</si>
  <si>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</si>
  <si>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</si>
  <si>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</si>
  <si>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</si>
  <si>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</si>
  <si>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Împrumuturi pentru institutii si servicii publice sau activitati finantate integral din venituri proprii</t>
  </si>
  <si>
    <t>80.03</t>
  </si>
  <si>
    <t>Alte imprumuturi</t>
  </si>
  <si>
    <t>Transferuri privind contribuţia de asigurări sociale de sănătate pentru persoanele aflate în concediu pentru creşterea copilului</t>
  </si>
  <si>
    <t>51.01.26</t>
  </si>
  <si>
    <t>33.10.08</t>
  </si>
  <si>
    <t>36.10</t>
  </si>
  <si>
    <t>36.10.50</t>
  </si>
  <si>
    <t>Contributia de intretinere a persoanelor asistate</t>
  </si>
  <si>
    <t>33.10.13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</si>
  <si>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</si>
  <si>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</si>
  <si>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</si>
  <si>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Venituri din concesiuni si inchirieri (cod 30.10.05.30)</t>
  </si>
  <si>
    <t>Alte venituri din taxe administrative, eliberari permise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</si>
  <si>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</si>
  <si>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</si>
  <si>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</si>
  <si>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</si>
  <si>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10.02.02</t>
  </si>
  <si>
    <t>Uniforme si echipament obligatoriu</t>
  </si>
  <si>
    <t>10.02.03</t>
  </si>
  <si>
    <t>Locuinta de serviciu folosita de salariat si familia sa</t>
  </si>
  <si>
    <t>10.02.04</t>
  </si>
  <si>
    <t>81.01.06</t>
  </si>
  <si>
    <t>Rambursari de credite interne  (cod 81.02.01+81.02.02+81.02.05)</t>
  </si>
  <si>
    <t xml:space="preserve">Rambursari de credite interne garantate </t>
  </si>
  <si>
    <t>81.02.01</t>
  </si>
  <si>
    <t>92.01</t>
  </si>
  <si>
    <t>92.01.96</t>
  </si>
  <si>
    <t>92.01.97</t>
  </si>
  <si>
    <t>93.01</t>
  </si>
  <si>
    <t>93.01.96</t>
  </si>
  <si>
    <t>93.01.97</t>
  </si>
  <si>
    <t>Transferuri pentru achitarea obligaţiilor restante  catre furnizorii de energie termica si ale centralelor de termoficare</t>
  </si>
  <si>
    <t>Transferuri din bugetele locale pentru finanţarea  cheltuielilor de capital din domeniul sănătăţii</t>
  </si>
  <si>
    <t>51.02.28</t>
  </si>
  <si>
    <t>TITLUL VII ALTE TRANSFERURI   (cod  55.01)</t>
  </si>
  <si>
    <t>55.01</t>
  </si>
  <si>
    <t>Sume utilizate din excedentul anului precedent pentru efectuarea de cheltuieli (cod 40.10.15.01+40.10.15.02)</t>
  </si>
  <si>
    <t>Sume din excedentul anului precedent pentru acoperirea golurilor temporare de casă**)</t>
  </si>
  <si>
    <t>Sume utilizate din excedentul anului precedent pentru efectuarea de cheltuieli (cod 40.10.15.01)</t>
  </si>
  <si>
    <t>Încasări din rambursarea împrumuturilor acordate (cod  40.10.15+40.10.16)</t>
  </si>
  <si>
    <t>Sume utilizate din excedentul anului precedent pentru efectuarea de cheltuieli (cod 40.10.15.02)</t>
  </si>
  <si>
    <t>Programul de cooperare elvetiano-roman vizand reducerea disparitatilor economice si sociale in cadrul Uniunii Europene extinse (cod 45.10.19.01+45.10.19.02) *)</t>
  </si>
  <si>
    <t>30.02.01</t>
  </si>
  <si>
    <t xml:space="preserve">Venituri din dividende  ( cod 30.10.08.02+ 30.10.08.03)  </t>
  </si>
  <si>
    <t xml:space="preserve">TITLUL VI TRANSFERURI INTRE UNITATI ALE ADMINISTRATIEI PUBLICE  (cod 51.01) </t>
  </si>
  <si>
    <t>51 SF</t>
  </si>
  <si>
    <t>51.01</t>
  </si>
  <si>
    <t>Încalzit, Iluminat si forta motrica</t>
  </si>
  <si>
    <t>20.01.03</t>
  </si>
  <si>
    <t>Apa, canal si salubritate</t>
  </si>
  <si>
    <t>Excedent (92.01.97)</t>
  </si>
  <si>
    <t>Deficit (93.01.97)</t>
  </si>
  <si>
    <t>Diferenţe de curs aferente datoriei publice interne</t>
  </si>
  <si>
    <t>81.02.02</t>
  </si>
  <si>
    <t>*)</t>
  </si>
  <si>
    <t xml:space="preserve">Finanţarea naţională </t>
  </si>
  <si>
    <t xml:space="preserve">Finanţarea externa nerambursabila  </t>
  </si>
  <si>
    <t xml:space="preserve">Cheltuieli neeligibile </t>
  </si>
  <si>
    <t>Cheltuieli neeligibile</t>
  </si>
  <si>
    <t xml:space="preserve">Venituri din prestari de servicii si alte activitati (cod 33.10.05+33.10.08+33.10.09+33.10.13+33.10.14+33.10.16+33.10.17+33.10.19+33.10.20+33.10.21+33.10.30 la 33.10.32+33.10.50) </t>
  </si>
  <si>
    <t>Fondul European de Dezvoltare Regionala ( cod 45.10.01.01 + 45.10.01.02 + 45.10.01.03)*)</t>
  </si>
  <si>
    <t>Fondul Social European( cod 45.10.02.01+45.10.02.02+45.10.02.03)*)</t>
  </si>
  <si>
    <t>Fondul de Coeziune( cod 45.10.03.01+45.10.03.02+45.10.03.03)*)</t>
  </si>
  <si>
    <t>Programe comunitare finantate in perioada 2007-2013   (cod 45.10.15.01 + 45.10.15.02 + 45.10.15.03) *)</t>
  </si>
  <si>
    <t>Instrumentul European de Vecinatate si Parteneriat ( cod 45.10.08.01 + 45.10.08.02 + 45.10.08.03) *)</t>
  </si>
  <si>
    <t>Instrumentul de Asistenta pentru Preaderare ( cod 45.10.07.01 + 45.10.07.02 + 45.10.07.03) *)</t>
  </si>
  <si>
    <t>Fondul European de Pescuit( cod 45.10.05.01+45.10.05.02+45.10.05.03) *)</t>
  </si>
  <si>
    <t>Fondul de Coeziune( cod 45.10.03.01+45.10.03.02+45.10.03.03) *)</t>
  </si>
  <si>
    <t>Fondul Social European( cod 45.10.02.01+45.10.02.02+45.10.02.03) *)</t>
  </si>
  <si>
    <t>Fondul European de Dezvoltare Regionala ( cod 45.10.01.01 + 45.10.01.02 + 45.10.01.03) *)</t>
  </si>
  <si>
    <t>Programe si proiecte privind prevenirea si combaterea discriminarii</t>
  </si>
  <si>
    <t>59.30</t>
  </si>
  <si>
    <t>OPERATIUNI FINANCIARE  (cod 80+81)</t>
  </si>
  <si>
    <t>Instrumentul European de Vecinatate si Parteneriat ( cod 45.10.08.01 + 45.10.08.02 + 45.10.08.03)*)</t>
  </si>
  <si>
    <t>Programe comunitare finantate in perioada 2007-2013   (cod 45.10.15.01 + 45.10.15.02 + 45.10.15.03)*)</t>
  </si>
  <si>
    <t>Alte facilitati si instrumente postaderare (cod 45.10.16.01+45.10.16.02+45.10.16.03)*)</t>
  </si>
  <si>
    <t>31.10</t>
  </si>
  <si>
    <t>79</t>
  </si>
  <si>
    <t>80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</si>
  <si>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</si>
  <si>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</si>
  <si>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</si>
  <si>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</si>
  <si>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</si>
  <si>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</si>
  <si>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Formular:</t>
  </si>
  <si>
    <t>Dobanzi aferente imprumuturilor temporare din trezoreria statului</t>
  </si>
  <si>
    <t>30.03.03</t>
  </si>
  <si>
    <t>Dobanzi  la opeatiunile de leasing</t>
  </si>
  <si>
    <t>30.03.05</t>
  </si>
  <si>
    <t xml:space="preserve">Subvenţii din bugetele locale pentru finanţarea cheltuielilor curente din domeniul sănătăţii </t>
  </si>
  <si>
    <t>43.10.10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</si>
  <si>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</si>
  <si>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</si>
  <si>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</si>
  <si>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</si>
  <si>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</si>
  <si>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</si>
  <si>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</si>
  <si>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</si>
  <si>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</si>
  <si>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</si>
  <si>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</si>
  <si>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</si>
  <si>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</si>
  <si>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</si>
  <si>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</si>
  <si>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</si>
  <si>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</si>
  <si>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</si>
  <si>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</si>
  <si>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</si>
  <si>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Programe pentru tineret</t>
  </si>
  <si>
    <t>71.01.30</t>
  </si>
  <si>
    <t xml:space="preserve">Reparaţii capitale aferente activelor fixe   </t>
  </si>
  <si>
    <t xml:space="preserve">Indemnizatii de delegare </t>
  </si>
  <si>
    <t>10.01.13</t>
  </si>
  <si>
    <t>Indemnizatii de  detasare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</si>
  <si>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</si>
  <si>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</si>
  <si>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</si>
  <si>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</si>
  <si>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</si>
  <si>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</si>
  <si>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</si>
  <si>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</si>
  <si>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</si>
  <si>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</si>
  <si>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</si>
  <si>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</si>
  <si>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</si>
  <si>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 xml:space="preserve">Actiuni de sanatate  </t>
  </si>
  <si>
    <t>51.01.03</t>
  </si>
  <si>
    <t>Excedentul secţiunii de funcţionare</t>
  </si>
  <si>
    <t>Excedentul secţiunii de dezvoltare</t>
  </si>
  <si>
    <t>*)  Detalierea se face numai in executie</t>
  </si>
  <si>
    <t>10.03.05</t>
  </si>
  <si>
    <t>Contributii pentru concedii si indemnizatii</t>
  </si>
  <si>
    <t>10.03.06</t>
  </si>
  <si>
    <t>CHELTUIELI DE CAPITAL  (cod 71+72+75)</t>
  </si>
  <si>
    <t>Mecanismul financiar norvegian (cod 45.10.18.01+45.10.18.02+45.10.18.03) *)</t>
  </si>
  <si>
    <t>Asistenţă tehnică pentru mecanismele financiare SEE (cod 45.10.20.01+45.10.20.02+45.10.20.03) *)</t>
  </si>
  <si>
    <t>45.10.20</t>
  </si>
  <si>
    <t>Fondul naţional pentru relaţii bilaterale aferent mecanismelor financiare SEE  (cod 45.10.21.01+45.10.21.02+45.10.21.03) *)</t>
  </si>
  <si>
    <t>45.10.20.01</t>
  </si>
  <si>
    <t>45.10.20.02</t>
  </si>
  <si>
    <t>Vărsăminte din sectiunea de funcţionare pentru finanţarea secţiunii  de dezvoltare a bugetului local (cu semnul minus)</t>
  </si>
  <si>
    <t>Fondul  European Agricol de Dezvoltare Rurala( cod 45.10.04.01+45.10.04.02+45.10.04.03) *)</t>
  </si>
  <si>
    <t xml:space="preserve">NOTA: </t>
  </si>
  <si>
    <t>55.01.08</t>
  </si>
  <si>
    <t>Programe ISPA</t>
  </si>
  <si>
    <t>55.01.09</t>
  </si>
  <si>
    <t>Programe SAPARD</t>
  </si>
  <si>
    <t>55.01.10</t>
  </si>
  <si>
    <t>Programe de dezvoltare</t>
  </si>
  <si>
    <t>55.01.13</t>
  </si>
  <si>
    <t>Fond Roman de  Dezvoltare Sociala</t>
  </si>
  <si>
    <t>55.01.15</t>
  </si>
  <si>
    <t>10.03.04</t>
  </si>
  <si>
    <t>D E N U M I R E A     I N D I C A T O R I L O R</t>
  </si>
  <si>
    <t>00.10</t>
  </si>
  <si>
    <t>Sume din veniturile proprii ale Ministerului Sănătăţii către bugetele locale pentru finanţarea altor investiţii în sănătate</t>
  </si>
  <si>
    <t>43.10.17.03</t>
  </si>
  <si>
    <t>45.10</t>
  </si>
  <si>
    <t>45.10.01</t>
  </si>
  <si>
    <t>45.10.01.01</t>
  </si>
  <si>
    <t>45.10.07.02</t>
  </si>
  <si>
    <t>45.10.07.03</t>
  </si>
  <si>
    <t>Estimari</t>
  </si>
  <si>
    <t>Mecanismul financiar norvegian (56.18.01 la 56.18.03)</t>
  </si>
  <si>
    <t>Venituri din organizarea de cursuri de calificare si conversie profesionala, specializare si perfectionare</t>
  </si>
  <si>
    <t>33.10.17</t>
  </si>
  <si>
    <t>Alte dobanzi  (cod 30.03.01 la 30.03.03+ 30.03.05)</t>
  </si>
  <si>
    <t>Nu se acorda tichete de masa personalului din cadrul sistemului bugetar, cu exceptia institutiilor finantate integral din venituri proprii</t>
  </si>
  <si>
    <t>TITLUL I  CHELTUIELI DE PERSONAL   (cod 10.01+10.02+10.03)</t>
  </si>
  <si>
    <t>56.16.03</t>
  </si>
  <si>
    <t>56.17</t>
  </si>
  <si>
    <t>56.17.01</t>
  </si>
  <si>
    <t>56.17.02</t>
  </si>
  <si>
    <t>56.17.03</t>
  </si>
  <si>
    <t>56.18</t>
  </si>
  <si>
    <t>56.18.01</t>
  </si>
  <si>
    <t>51.02.29</t>
  </si>
  <si>
    <t>Transferuri de capital  (cod 51.02.12+51.02.28+51.02.29)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</si>
  <si>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</si>
  <si>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</si>
  <si>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</si>
  <si>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</si>
  <si>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</si>
  <si>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</si>
  <si>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</si>
  <si>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 xml:space="preserve">BUGETUL INSTITUŢIILOR PUBLICE ŞI ACTIVITĂŢILOR FINANŢATE INTEGRAL </t>
  </si>
  <si>
    <t>Transferuri din bugetele locale pentru institutiile de asistenta sociala pentru persoanele cu handicap</t>
  </si>
  <si>
    <t>PREVEDERI ANUALE</t>
  </si>
  <si>
    <t>PREVEDERI TRIMESTRIALE</t>
  </si>
  <si>
    <t xml:space="preserve">TOTAL </t>
  </si>
  <si>
    <t>din care credite bugetare destinate stingerii plăţilor restante</t>
  </si>
  <si>
    <t>Trim I</t>
  </si>
  <si>
    <t>Trim II</t>
  </si>
  <si>
    <t>Trim III</t>
  </si>
  <si>
    <t>Trim IV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</si>
  <si>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</si>
  <si>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</si>
  <si>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</si>
  <si>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</si>
  <si>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</si>
  <si>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</si>
  <si>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Contributia elevilor si studentilor pentru internate, camine si cantine</t>
  </si>
  <si>
    <t>33.10.14</t>
  </si>
  <si>
    <t>C1.  VENITURI DIN PROPRIETATE (cod 30.10+31.10)</t>
  </si>
  <si>
    <t>85</t>
  </si>
  <si>
    <t>SECŢIUNEA DE DEZVOLTARE (cod 51+55+56+70+79+85)</t>
  </si>
  <si>
    <t>SECŢIUNEA DE FUNCŢIONARE (cod 01+79+85)</t>
  </si>
  <si>
    <t>80.30</t>
  </si>
  <si>
    <t>81</t>
  </si>
  <si>
    <t>59</t>
  </si>
  <si>
    <t>Alte obiecte de inventar</t>
  </si>
  <si>
    <t>20.05.30</t>
  </si>
  <si>
    <t xml:space="preserve">Burse </t>
  </si>
  <si>
    <t>59.01</t>
  </si>
  <si>
    <t>Alte operaţiuni financiare ( cod 41.10.06)</t>
  </si>
  <si>
    <t>Fondul Presedintelui/Fondul conducatorului institutiei publice</t>
  </si>
  <si>
    <t>20.30.07</t>
  </si>
  <si>
    <t>Executarea silita a creantelor bugetare</t>
  </si>
  <si>
    <t>20.30.09</t>
  </si>
  <si>
    <r>
      <t>NOTA:</t>
    </r>
    <r>
      <rPr>
        <sz val="10"/>
        <rFont val="Arial"/>
        <family val="2"/>
      </rPr>
      <t xml:space="preserve">   Se va completa, după caz, cu alte articole şi alineate potrivit clasificaţiei </t>
    </r>
  </si>
  <si>
    <t>Ordonator principal de credite,</t>
  </si>
  <si>
    <t>Sume din bugetul de stat către bugetele locale pentru finanţarea aparaturii medicale şi echipamentelor de comunicaţii în urgenţă în sănătate</t>
  </si>
  <si>
    <t>B U G E T U L</t>
  </si>
  <si>
    <t>- mii lei -</t>
  </si>
  <si>
    <t>Transferuri din bugetele locale pentru finanţarea unităţilor de asistenţă socială şi medico-sociale</t>
  </si>
  <si>
    <t>TITLUL IV SUBVENTII   (cod  40.03+40.20+40.30)</t>
  </si>
  <si>
    <t>40</t>
  </si>
  <si>
    <t>81.02</t>
  </si>
  <si>
    <t>TITLUL II  BUNURI SI SERVICII  (cod 20.01 la 20.06+20.09 la 20.16+20.18 la 20.25+20.27+20.30)</t>
  </si>
  <si>
    <t>Vărsăminte din sectiunea de funcţionare pentru finanţarea secţiunii  de dezvoltare a bugetului local(cu semnul minus)</t>
  </si>
  <si>
    <t>I.  VENITURI CURENTE ( cod 00.12)</t>
  </si>
  <si>
    <t>Programul de cooperare elvetiano-roman vazand reducerea disparitatilor economice si sociale in cadrul Uniunii Europene extinse (cod 45.10.19.01+45.10.19.02) *)</t>
  </si>
  <si>
    <t>Venituri din cercetare</t>
  </si>
  <si>
    <t>33.10.20</t>
  </si>
  <si>
    <t>Sume alocate din bugetul de stat aferente corecţiilor financiare</t>
  </si>
  <si>
    <t>42.10.62</t>
  </si>
  <si>
    <t>Rambursari de credite externe  (cod 81.01.01+81.01.02+81.01.05+81.01.06)</t>
  </si>
  <si>
    <t>81.01</t>
  </si>
  <si>
    <t>55.02</t>
  </si>
  <si>
    <t>56.02</t>
  </si>
  <si>
    <t>Alte venituri din dobanzi</t>
  </si>
  <si>
    <t>Transferuri din bugetele consiliilor judetene pentru finantarea centrelor de zi pentru protectia copilului</t>
  </si>
  <si>
    <t>51.01.14</t>
  </si>
  <si>
    <t>51.01.15</t>
  </si>
  <si>
    <t>00.15</t>
  </si>
  <si>
    <t>00.17</t>
  </si>
  <si>
    <t>00.18</t>
  </si>
  <si>
    <t>Venituri din valorificarea unor bunuri ale institutiilor publice</t>
  </si>
  <si>
    <t>Diverse venituri (cod 36.10.50)</t>
  </si>
  <si>
    <t>Alte venituri din proprietate</t>
  </si>
  <si>
    <t>30.02.05</t>
  </si>
  <si>
    <t>Venituri din valorificarea produselor obtinute din activitatea proprie sau anexa</t>
  </si>
  <si>
    <t>33.10.16</t>
  </si>
  <si>
    <t>59.17</t>
  </si>
  <si>
    <t>Actiuni cu caracter stiintific si social-cultural</t>
  </si>
  <si>
    <t>59.22</t>
  </si>
  <si>
    <t>Sume aferente plăţii creanţelor salariale</t>
  </si>
  <si>
    <t>59.25</t>
  </si>
  <si>
    <t>Alte transferuri de capital catre institutii publice</t>
  </si>
  <si>
    <t>TOTAL CHELTUIELI  (SECTIUNEA DE FUNCŢIONARE+SECŢIUNEA DE DEZVOLTARE)</t>
  </si>
  <si>
    <t xml:space="preserve">51 </t>
  </si>
  <si>
    <t xml:space="preserve">55 </t>
  </si>
  <si>
    <t xml:space="preserve">            indicatorilor privind finanţelor publice, aprobată cu ordinul ministrului finanţelor </t>
  </si>
  <si>
    <t xml:space="preserve">            publice, nr.1954/2005</t>
  </si>
  <si>
    <t>…………………………………..</t>
  </si>
  <si>
    <t>56.15</t>
  </si>
  <si>
    <t>56.15.01</t>
  </si>
  <si>
    <t>Alte drepturi salariale in natura</t>
  </si>
  <si>
    <t>10.02.30</t>
  </si>
  <si>
    <t>VENITURI DIN PRESTARI SERVICII</t>
  </si>
  <si>
    <t>VENITURI DIN DOBANZI</t>
  </si>
  <si>
    <t xml:space="preserve"> VENITURI DIN CONCESIUNI SI INCHIRIERI</t>
  </si>
  <si>
    <t xml:space="preserve">VENITURI DIN VALORIFICARI </t>
  </si>
  <si>
    <t>Instituţia publică:____</t>
  </si>
  <si>
    <t>JUDEŢUL:ARGES</t>
  </si>
  <si>
    <t>Unitatea administrativ-teritorială:CONSILIUL JUDETEAN ARGES</t>
  </si>
  <si>
    <t>PRESEDINTE CONSILIUL DE ADMINISTRATIE</t>
  </si>
  <si>
    <t xml:space="preserve">                       AVIZAT</t>
  </si>
  <si>
    <t xml:space="preserve">                     MINZINA ION</t>
  </si>
  <si>
    <t>11/02</t>
  </si>
  <si>
    <t>Institutia Publica: Spital PNF "Sf.Andrei" Valea Iasului</t>
  </si>
  <si>
    <t xml:space="preserve">                APROBAT</t>
  </si>
  <si>
    <t xml:space="preserve">    ORGAN IERARHIC SUPERIOR</t>
  </si>
  <si>
    <t xml:space="preserve">    CONSILIUL JUDETEAN ARGES</t>
  </si>
  <si>
    <t>Formular:   11/06</t>
  </si>
  <si>
    <t>JR. Matei Florentina</t>
  </si>
  <si>
    <t xml:space="preserve">    MANAGER</t>
  </si>
  <si>
    <t>Jr. Matei Florentina</t>
  </si>
  <si>
    <t>DIRECTOR FIN. CONTABIL</t>
  </si>
  <si>
    <t xml:space="preserve">       MANAGER</t>
  </si>
  <si>
    <t>BUGET LOCAL CHELTUIELI CURENTE</t>
  </si>
  <si>
    <t>BUGET LOCAL CHELTUIELI DE CAPITAL</t>
  </si>
  <si>
    <t>CAP 66.10</t>
  </si>
  <si>
    <t xml:space="preserve">                                  SUBCAP.66.10.06</t>
  </si>
  <si>
    <t>CAP 66.10  : SUBCAP 66.10.06</t>
  </si>
  <si>
    <t>SPONSORIZARI</t>
  </si>
  <si>
    <t xml:space="preserve">  SPITALUL DE PNEUMOFTIZIOLOGIE ,,SF. ANDREI'' VALEA IASULUI</t>
  </si>
  <si>
    <t xml:space="preserve"> </t>
  </si>
  <si>
    <t>Spital contracte cu casa</t>
  </si>
  <si>
    <t>RADU DUMITRACHE</t>
  </si>
  <si>
    <t xml:space="preserve">                     RADU DUMITRACHE</t>
  </si>
  <si>
    <t xml:space="preserve">  PRESEDINTE:  DR. DAN CONSTANTIN MANU </t>
  </si>
  <si>
    <t xml:space="preserve">               PRESEDINTE: DR. DAN CONSTANTIN MANU</t>
  </si>
  <si>
    <t>SUBVENTII DE LA ALTE ADMINISTRATII (cod 43.10.09+43.10.10+43.10.14+43.10.15+43.10.16+43.10.17+43.10.19+43.10.33)</t>
  </si>
  <si>
    <t>43.10.33</t>
  </si>
  <si>
    <t>Subventii din bugetul FNUAS pentru acoperirea cresterilor slariale</t>
  </si>
  <si>
    <t>Subventii din bugetul FNUASS pentru acoperirea cresterilor salariale</t>
  </si>
  <si>
    <t>SUBVENTII DE LA ALTE ADMINISTRATII (cod 43.10.09+43.10.10+43.10.15+43.10.33)</t>
  </si>
  <si>
    <t>Subventii casj OUG nr. 20/2016</t>
  </si>
  <si>
    <t xml:space="preserve">ALTE VENITURI </t>
  </si>
  <si>
    <t>10.02.06</t>
  </si>
  <si>
    <t>Tichete de vacanta (Vouchere de vacanta)</t>
  </si>
  <si>
    <t>Sume aferente persoanelor cu handicap neincadrate</t>
  </si>
  <si>
    <t>59.40</t>
  </si>
  <si>
    <t>TITLUL XI ALTE CHELTUIELI (cod 59.01+59.02+59.08+ 59.11+59.12+59.15+59.17+59.20+59.22+59.25 +59.30+ 59.35+ 59.40)</t>
  </si>
  <si>
    <t>Contributie asiguratorie pentru munca</t>
  </si>
  <si>
    <t>10.03.07</t>
  </si>
  <si>
    <t>Contributii  (cod 10.03.01 la 10.03.07)</t>
  </si>
  <si>
    <t>gerry</t>
  </si>
  <si>
    <t>Norma de hrana</t>
  </si>
  <si>
    <t>10.01.17</t>
  </si>
  <si>
    <t>Indemnizatii de hrana</t>
  </si>
  <si>
    <t>indemnizatii de hrana</t>
  </si>
  <si>
    <t xml:space="preserve">   Ec. Mituca Florin Alexandru</t>
  </si>
  <si>
    <t xml:space="preserve">   Ec.Mituca Florin Alexandru</t>
  </si>
  <si>
    <t>SAU PARŢIAL DIN VENITURI PROPRII, PE ANUL 2019 ŞI  ESTIMĂRI  PENTRU ANII 2020-2022 - VENITURI</t>
  </si>
  <si>
    <t>Buget 2019</t>
  </si>
  <si>
    <t xml:space="preserve">PE TITLURI DE CHELTUIELI, ARTICOLE ŞI ALINEATE, PE ANUL 2019 ŞI  ESTIMĂRI  PENTRU ANII 2020-2022 </t>
  </si>
  <si>
    <t xml:space="preserve">PE TITLURI DE CHELTUIELI, ARTICOLE ŞI ALINEATE, PE ANUL 2019 ŞI  ESTIMĂRI  PENTRU ANII 2020-20222 </t>
  </si>
  <si>
    <t>PE TITLURI DE CHELTUIELI, ARTICOLE ŞI ALINEATE, PE ANUL 2019 ŞI  ESTIMĂRI  PENTRU ANII 2020-2022</t>
  </si>
  <si>
    <t>BUGET  2019</t>
  </si>
  <si>
    <t>DISPENSAR TBC BUGET DE STAT + PROGRAME BUGET DE STAT +  PROGRAME DE SANATATE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</si>
</sst>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 mmm"/>
  </numFmts>
  <fonts count="3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4"/>
      <name val="Arial"/>
      <family val="2"/>
      <charset val="238"/>
    </font>
    <font>
      <b/>
      <strike/>
      <sz val="11"/>
      <name val="Arial"/>
      <family val="2"/>
      <charset val="238"/>
    </font>
    <font>
      <strike/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4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  <font>
      <b/>
      <strike/>
      <sz val="11"/>
      <name val="Arial"/>
      <family val="2"/>
    </font>
    <font>
      <strike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trike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3"/>
        <bgColor indexed="64"/>
      </patternFill>
    </fill>
  </fills>
  <borders count="4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925">
    <xf numFmtId="0" fontId="0" fillId="0" borderId="0" xfId="0"/>
    <xf numFmtId="0" fontId="2" fillId="0" borderId="0" xfId="8" applyFont="1" applyFill="1"/>
    <xf numFmtId="0" fontId="4" fillId="0" borderId="0" xfId="9" applyFont="1" applyFill="1" applyBorder="1" applyAlignment="1">
      <alignment horizontal="center"/>
    </xf>
    <xf numFmtId="0" fontId="12" fillId="0" borderId="0" xfId="0" applyFont="1" applyFill="1"/>
    <xf numFmtId="0" fontId="2" fillId="0" borderId="0" xfId="7" applyFont="1" applyFill="1"/>
    <xf numFmtId="0" fontId="9" fillId="0" borderId="0" xfId="7" applyFont="1" applyFill="1"/>
    <xf numFmtId="0" fontId="4" fillId="0" borderId="1" xfId="9" applyFont="1" applyFill="1" applyBorder="1" applyAlignment="1">
      <alignment horizontal="left"/>
    </xf>
    <xf numFmtId="0" fontId="9" fillId="0" borderId="0" xfId="8" applyFont="1" applyFill="1"/>
    <xf numFmtId="0" fontId="11" fillId="0" borderId="0" xfId="8" applyFont="1" applyFill="1"/>
    <xf numFmtId="1" fontId="9" fillId="0" borderId="0" xfId="8" applyNumberFormat="1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9" applyFont="1" applyFill="1" applyBorder="1" applyAlignment="1">
      <alignment vertical="center"/>
    </xf>
    <xf numFmtId="164" fontId="0" fillId="0" borderId="2" xfId="9" applyNumberFormat="1" applyFont="1" applyFill="1" applyBorder="1" applyAlignment="1">
      <alignment horizontal="left" vertical="center"/>
    </xf>
    <xf numFmtId="3" fontId="0" fillId="0" borderId="2" xfId="0" applyNumberFormat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 wrapText="1"/>
    </xf>
    <xf numFmtId="0" fontId="18" fillId="0" borderId="2" xfId="9" applyFont="1" applyFill="1" applyBorder="1" applyAlignment="1">
      <alignment horizontal="left" vertical="center"/>
    </xf>
    <xf numFmtId="3" fontId="18" fillId="0" borderId="3" xfId="0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horizontal="left" vertical="center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13" fillId="0" borderId="2" xfId="9" applyFont="1" applyFill="1" applyBorder="1" applyAlignment="1">
      <alignment horizontal="left" vertical="center"/>
    </xf>
    <xf numFmtId="0" fontId="15" fillId="2" borderId="8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wrapText="1"/>
    </xf>
    <xf numFmtId="49" fontId="22" fillId="2" borderId="8" xfId="6" applyNumberFormat="1" applyFont="1" applyFill="1" applyBorder="1" applyAlignment="1">
      <alignment horizontal="left"/>
    </xf>
    <xf numFmtId="0" fontId="15" fillId="0" borderId="0" xfId="0" applyFont="1" applyFill="1"/>
    <xf numFmtId="0" fontId="15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 wrapText="1"/>
    </xf>
    <xf numFmtId="49" fontId="15" fillId="0" borderId="9" xfId="6" applyNumberFormat="1" applyFont="1" applyFill="1" applyBorder="1" applyAlignment="1">
      <alignment horizontal="left"/>
    </xf>
    <xf numFmtId="0" fontId="15" fillId="0" borderId="9" xfId="0" applyFont="1" applyFill="1" applyBorder="1"/>
    <xf numFmtId="0" fontId="1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wrapText="1"/>
    </xf>
    <xf numFmtId="49" fontId="15" fillId="0" borderId="2" xfId="6" applyNumberFormat="1" applyFont="1" applyFill="1" applyBorder="1" applyAlignment="1">
      <alignment horizontal="left"/>
    </xf>
    <xf numFmtId="0" fontId="15" fillId="0" borderId="2" xfId="0" applyFont="1" applyFill="1" applyBorder="1"/>
    <xf numFmtId="49" fontId="13" fillId="0" borderId="2" xfId="6" applyNumberFormat="1" applyFont="1" applyFill="1" applyBorder="1" applyAlignment="1">
      <alignment horizontal="left"/>
    </xf>
    <xf numFmtId="0" fontId="13" fillId="0" borderId="2" xfId="9" applyFont="1" applyFill="1" applyBorder="1"/>
    <xf numFmtId="0" fontId="15" fillId="0" borderId="2" xfId="0" applyFont="1" applyFill="1" applyBorder="1" applyAlignment="1"/>
    <xf numFmtId="0" fontId="15" fillId="0" borderId="2" xfId="9" applyFont="1" applyFill="1" applyBorder="1"/>
    <xf numFmtId="49" fontId="15" fillId="0" borderId="2" xfId="0" applyNumberFormat="1" applyFont="1" applyFill="1" applyBorder="1" applyAlignment="1">
      <alignment horizontal="left" vertical="top"/>
    </xf>
    <xf numFmtId="0" fontId="15" fillId="0" borderId="2" xfId="0" applyFont="1" applyFill="1" applyBorder="1" applyAlignment="1">
      <alignment wrapText="1"/>
    </xf>
    <xf numFmtId="14" fontId="15" fillId="0" borderId="2" xfId="9" applyNumberFormat="1" applyFont="1" applyFill="1" applyBorder="1"/>
    <xf numFmtId="0" fontId="15" fillId="0" borderId="2" xfId="0" applyFont="1" applyFill="1" applyBorder="1" applyAlignment="1">
      <alignment vertical="center"/>
    </xf>
    <xf numFmtId="0" fontId="15" fillId="0" borderId="2" xfId="9" applyFont="1" applyFill="1" applyBorder="1" applyAlignment="1">
      <alignment vertical="center" wrapText="1"/>
    </xf>
    <xf numFmtId="164" fontId="15" fillId="0" borderId="2" xfId="9" applyNumberFormat="1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164" fontId="15" fillId="0" borderId="2" xfId="9" applyNumberFormat="1" applyFont="1" applyFill="1" applyBorder="1" applyAlignment="1">
      <alignment horizontal="left"/>
    </xf>
    <xf numFmtId="0" fontId="13" fillId="0" borderId="2" xfId="9" applyFont="1" applyFill="1" applyBorder="1" applyAlignment="1"/>
    <xf numFmtId="0" fontId="15" fillId="0" borderId="2" xfId="9" applyFont="1" applyFill="1" applyBorder="1" applyAlignment="1">
      <alignment horizontal="left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wrapText="1"/>
    </xf>
    <xf numFmtId="0" fontId="23" fillId="0" borderId="2" xfId="0" applyFont="1" applyFill="1" applyBorder="1"/>
    <xf numFmtId="3" fontId="15" fillId="0" borderId="2" xfId="0" applyNumberFormat="1" applyFont="1" applyFill="1" applyBorder="1"/>
    <xf numFmtId="0" fontId="13" fillId="0" borderId="2" xfId="0" applyFont="1" applyFill="1" applyBorder="1" applyAlignment="1">
      <alignment wrapText="1"/>
    </xf>
    <xf numFmtId="3" fontId="15" fillId="0" borderId="10" xfId="0" applyNumberFormat="1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2" xfId="9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0" fontId="13" fillId="0" borderId="2" xfId="9" applyFont="1" applyFill="1" applyBorder="1" applyAlignment="1">
      <alignment horizontal="left"/>
    </xf>
    <xf numFmtId="49" fontId="13" fillId="0" borderId="2" xfId="0" applyNumberFormat="1" applyFont="1" applyFill="1" applyBorder="1" applyAlignment="1">
      <alignment horizont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/>
    </xf>
    <xf numFmtId="0" fontId="15" fillId="0" borderId="11" xfId="9" applyFont="1" applyFill="1" applyBorder="1" applyAlignment="1">
      <alignment horizontal="left" vertical="center"/>
    </xf>
    <xf numFmtId="0" fontId="26" fillId="0" borderId="0" xfId="0" applyFont="1" applyFill="1"/>
    <xf numFmtId="49" fontId="15" fillId="0" borderId="11" xfId="6" applyNumberFormat="1" applyFont="1" applyFill="1" applyBorder="1" applyAlignment="1">
      <alignment horizontal="left"/>
    </xf>
    <xf numFmtId="3" fontId="15" fillId="0" borderId="2" xfId="0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49" fontId="13" fillId="0" borderId="9" xfId="0" applyNumberFormat="1" applyFont="1" applyFill="1" applyBorder="1" applyAlignment="1">
      <alignment horizontal="center" wrapText="1"/>
    </xf>
    <xf numFmtId="0" fontId="15" fillId="0" borderId="9" xfId="9" applyFont="1" applyFill="1" applyBorder="1" applyAlignment="1">
      <alignment horizontal="left"/>
    </xf>
    <xf numFmtId="0" fontId="22" fillId="2" borderId="12" xfId="0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 applyAlignment="1"/>
    <xf numFmtId="0" fontId="13" fillId="0" borderId="3" xfId="0" applyFont="1" applyFill="1" applyBorder="1"/>
    <xf numFmtId="3" fontId="13" fillId="0" borderId="3" xfId="0" applyNumberFormat="1" applyFont="1" applyFill="1" applyBorder="1"/>
    <xf numFmtId="0" fontId="13" fillId="0" borderId="3" xfId="0" applyFont="1" applyFill="1" applyBorder="1" applyAlignment="1">
      <alignment vertical="center"/>
    </xf>
    <xf numFmtId="3" fontId="23" fillId="0" borderId="3" xfId="0" applyNumberFormat="1" applyFont="1" applyFill="1" applyBorder="1"/>
    <xf numFmtId="3" fontId="24" fillId="0" borderId="3" xfId="0" applyNumberFormat="1" applyFont="1" applyFill="1" applyBorder="1"/>
    <xf numFmtId="3" fontId="13" fillId="0" borderId="3" xfId="0" applyNumberFormat="1" applyFont="1" applyFill="1" applyBorder="1" applyAlignment="1">
      <alignment horizontal="left" vertical="center" wrapText="1"/>
    </xf>
    <xf numFmtId="3" fontId="13" fillId="0" borderId="3" xfId="0" applyNumberFormat="1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horizontal="left"/>
    </xf>
    <xf numFmtId="0" fontId="13" fillId="0" borderId="5" xfId="0" applyFont="1" applyFill="1" applyBorder="1"/>
    <xf numFmtId="0" fontId="15" fillId="0" borderId="3" xfId="0" applyFont="1" applyFill="1" applyBorder="1"/>
    <xf numFmtId="49" fontId="13" fillId="0" borderId="13" xfId="0" applyNumberFormat="1" applyFont="1" applyFill="1" applyBorder="1" applyAlignment="1">
      <alignment horizontal="left"/>
    </xf>
    <xf numFmtId="49" fontId="13" fillId="0" borderId="14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/>
    </xf>
    <xf numFmtId="0" fontId="15" fillId="0" borderId="14" xfId="9" applyFont="1" applyFill="1" applyBorder="1" applyAlignment="1">
      <alignment horizontal="left" vertical="center"/>
    </xf>
    <xf numFmtId="0" fontId="0" fillId="0" borderId="0" xfId="8" applyFont="1" applyFill="1"/>
    <xf numFmtId="0" fontId="17" fillId="0" borderId="0" xfId="8" applyFont="1" applyFill="1"/>
    <xf numFmtId="0" fontId="20" fillId="0" borderId="0" xfId="8" applyFont="1" applyFill="1"/>
    <xf numFmtId="0" fontId="18" fillId="0" borderId="0" xfId="8" applyFont="1" applyFill="1"/>
    <xf numFmtId="0" fontId="0" fillId="0" borderId="0" xfId="8" applyFont="1" applyFill="1" applyAlignment="1">
      <alignment horizontal="left"/>
    </xf>
    <xf numFmtId="2" fontId="18" fillId="0" borderId="9" xfId="6" applyNumberFormat="1" applyFont="1" applyFill="1" applyBorder="1" applyAlignment="1">
      <alignment horizontal="center" vertical="center" wrapText="1"/>
    </xf>
    <xf numFmtId="2" fontId="0" fillId="0" borderId="2" xfId="8" applyNumberFormat="1" applyFont="1" applyFill="1" applyBorder="1" applyAlignment="1">
      <alignment horizontal="center"/>
    </xf>
    <xf numFmtId="2" fontId="15" fillId="0" borderId="2" xfId="0" applyNumberFormat="1" applyFont="1" applyFill="1" applyBorder="1" applyAlignment="1">
      <alignment horizontal="center"/>
    </xf>
    <xf numFmtId="2" fontId="18" fillId="0" borderId="2" xfId="8" applyNumberFormat="1" applyFont="1" applyFill="1" applyBorder="1" applyAlignment="1">
      <alignment horizontal="center"/>
    </xf>
    <xf numFmtId="2" fontId="15" fillId="2" borderId="8" xfId="0" applyNumberFormat="1" applyFont="1" applyFill="1" applyBorder="1" applyAlignment="1">
      <alignment horizontal="center"/>
    </xf>
    <xf numFmtId="2" fontId="15" fillId="0" borderId="9" xfId="0" applyNumberFormat="1" applyFont="1" applyFill="1" applyBorder="1" applyAlignment="1">
      <alignment horizontal="center"/>
    </xf>
    <xf numFmtId="2" fontId="0" fillId="0" borderId="2" xfId="9" applyNumberFormat="1" applyFont="1" applyFill="1" applyBorder="1" applyAlignment="1">
      <alignment horizontal="center" vertical="center"/>
    </xf>
    <xf numFmtId="2" fontId="15" fillId="0" borderId="2" xfId="9" applyNumberFormat="1" applyFont="1" applyFill="1" applyBorder="1" applyAlignment="1">
      <alignment horizontal="center" vertical="center"/>
    </xf>
    <xf numFmtId="2" fontId="18" fillId="0" borderId="15" xfId="6" applyNumberFormat="1" applyFont="1" applyFill="1" applyBorder="1" applyAlignment="1">
      <alignment horizontal="center" vertical="center" wrapText="1"/>
    </xf>
    <xf numFmtId="2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8" applyNumberFormat="1" applyFont="1" applyFill="1" applyBorder="1" applyAlignment="1" applyProtection="1">
      <alignment horizontal="center"/>
      <protection locked="0"/>
    </xf>
    <xf numFmtId="2" fontId="17" fillId="0" borderId="16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  <protection locked="0"/>
    </xf>
    <xf numFmtId="2" fontId="0" fillId="0" borderId="16" xfId="8" applyNumberFormat="1" applyFont="1" applyFill="1" applyBorder="1" applyAlignment="1" applyProtection="1">
      <alignment horizontal="center"/>
      <protection locked="0"/>
    </xf>
    <xf numFmtId="2" fontId="15" fillId="0" borderId="2" xfId="0" applyNumberFormat="1" applyFont="1" applyFill="1" applyBorder="1" applyAlignment="1" applyProtection="1">
      <alignment horizontal="center"/>
      <protection locked="0"/>
    </xf>
    <xf numFmtId="2" fontId="15" fillId="0" borderId="16" xfId="0" applyNumberFormat="1" applyFont="1" applyFill="1" applyBorder="1" applyAlignment="1" applyProtection="1">
      <alignment horizontal="center"/>
      <protection locked="0"/>
    </xf>
    <xf numFmtId="2" fontId="0" fillId="2" borderId="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</xf>
    <xf numFmtId="2" fontId="0" fillId="2" borderId="2" xfId="8" applyNumberFormat="1" applyFont="1" applyFill="1" applyBorder="1" applyAlignment="1" applyProtection="1">
      <alignment horizontal="center"/>
    </xf>
    <xf numFmtId="2" fontId="15" fillId="0" borderId="2" xfId="0" applyNumberFormat="1" applyFont="1" applyFill="1" applyBorder="1" applyAlignment="1" applyProtection="1">
      <alignment horizontal="center"/>
    </xf>
    <xf numFmtId="2" fontId="17" fillId="0" borderId="2" xfId="8" applyNumberFormat="1" applyFont="1" applyFill="1" applyBorder="1" applyAlignment="1" applyProtection="1">
      <alignment horizontal="center"/>
    </xf>
    <xf numFmtId="2" fontId="0" fillId="0" borderId="9" xfId="8" applyNumberFormat="1" applyFont="1" applyFill="1" applyBorder="1" applyAlignment="1" applyProtection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2" fontId="18" fillId="0" borderId="2" xfId="6" applyNumberFormat="1" applyFont="1" applyFill="1" applyBorder="1" applyAlignment="1" applyProtection="1">
      <alignment horizontal="center" vertical="center" wrapText="1"/>
    </xf>
    <xf numFmtId="2" fontId="18" fillId="0" borderId="9" xfId="6" applyNumberFormat="1" applyFont="1" applyFill="1" applyBorder="1" applyAlignment="1" applyProtection="1">
      <alignment horizontal="center" vertical="center" wrapText="1"/>
      <protection locked="0"/>
    </xf>
    <xf numFmtId="2" fontId="20" fillId="0" borderId="2" xfId="8" applyNumberFormat="1" applyFont="1" applyFill="1" applyBorder="1" applyAlignment="1" applyProtection="1">
      <alignment horizontal="center"/>
      <protection locked="0"/>
    </xf>
    <xf numFmtId="2" fontId="18" fillId="0" borderId="2" xfId="8" applyNumberFormat="1" applyFont="1" applyFill="1" applyBorder="1" applyAlignment="1" applyProtection="1">
      <alignment horizontal="center"/>
      <protection locked="0"/>
    </xf>
    <xf numFmtId="2" fontId="0" fillId="0" borderId="14" xfId="8" applyNumberFormat="1" applyFont="1" applyFill="1" applyBorder="1" applyAlignment="1" applyProtection="1">
      <alignment horizontal="center"/>
      <protection locked="0"/>
    </xf>
    <xf numFmtId="2" fontId="0" fillId="0" borderId="17" xfId="8" applyNumberFormat="1" applyFont="1" applyFill="1" applyBorder="1" applyAlignment="1" applyProtection="1">
      <alignment horizontal="center"/>
      <protection locked="0"/>
    </xf>
    <xf numFmtId="2" fontId="0" fillId="0" borderId="18" xfId="8" applyNumberFormat="1" applyFont="1" applyFill="1" applyBorder="1" applyAlignment="1" applyProtection="1">
      <alignment horizontal="center"/>
      <protection locked="0"/>
    </xf>
    <xf numFmtId="2" fontId="0" fillId="0" borderId="10" xfId="8" applyNumberFormat="1" applyFont="1" applyFill="1" applyBorder="1" applyAlignment="1" applyProtection="1">
      <alignment horizontal="center"/>
      <protection locked="0"/>
    </xf>
    <xf numFmtId="2" fontId="15" fillId="0" borderId="10" xfId="0" applyNumberFormat="1" applyFont="1" applyFill="1" applyBorder="1" applyAlignment="1" applyProtection="1">
      <alignment horizontal="center"/>
      <protection locked="0"/>
    </xf>
    <xf numFmtId="2" fontId="17" fillId="0" borderId="10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 vertical="center"/>
      <protection locked="0"/>
    </xf>
    <xf numFmtId="2" fontId="0" fillId="0" borderId="10" xfId="8" applyNumberFormat="1" applyFont="1" applyFill="1" applyBorder="1" applyAlignment="1" applyProtection="1">
      <alignment horizontal="center" vertical="center"/>
      <protection locked="0"/>
    </xf>
    <xf numFmtId="2" fontId="1" fillId="0" borderId="9" xfId="8" applyNumberFormat="1" applyFont="1" applyFill="1" applyBorder="1" applyAlignment="1" applyProtection="1">
      <alignment horizontal="center" vertical="center"/>
    </xf>
    <xf numFmtId="0" fontId="1" fillId="0" borderId="0" xfId="8" applyFont="1" applyFill="1"/>
    <xf numFmtId="2" fontId="1" fillId="0" borderId="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/>
    </xf>
    <xf numFmtId="2" fontId="1" fillId="0" borderId="10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 vertical="center"/>
      <protection locked="0"/>
    </xf>
    <xf numFmtId="2" fontId="1" fillId="0" borderId="10" xfId="8" applyNumberFormat="1" applyFont="1" applyFill="1" applyBorder="1" applyAlignment="1" applyProtection="1">
      <alignment horizontal="center" vertical="center"/>
      <protection locked="0"/>
    </xf>
    <xf numFmtId="2" fontId="1" fillId="0" borderId="16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>
      <alignment horizontal="center"/>
    </xf>
    <xf numFmtId="2" fontId="1" fillId="2" borderId="2" xfId="8" applyNumberFormat="1" applyFont="1" applyFill="1" applyBorder="1" applyAlignment="1" applyProtection="1">
      <alignment horizontal="center"/>
      <protection locked="0"/>
    </xf>
    <xf numFmtId="2" fontId="1" fillId="2" borderId="2" xfId="8" applyNumberFormat="1" applyFont="1" applyFill="1" applyBorder="1" applyAlignment="1" applyProtection="1">
      <alignment horizontal="center"/>
    </xf>
    <xf numFmtId="0" fontId="1" fillId="0" borderId="0" xfId="8" applyFont="1" applyFill="1" applyAlignment="1">
      <alignment horizontal="left"/>
    </xf>
    <xf numFmtId="2" fontId="1" fillId="0" borderId="14" xfId="8" applyNumberFormat="1" applyFont="1" applyFill="1" applyBorder="1" applyAlignment="1" applyProtection="1">
      <alignment horizontal="center"/>
      <protection locked="0"/>
    </xf>
    <xf numFmtId="2" fontId="1" fillId="0" borderId="17" xfId="8" applyNumberFormat="1" applyFont="1" applyFill="1" applyBorder="1" applyAlignment="1" applyProtection="1">
      <alignment horizontal="center"/>
      <protection locked="0"/>
    </xf>
    <xf numFmtId="2" fontId="1" fillId="0" borderId="18" xfId="8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/>
    <xf numFmtId="1" fontId="2" fillId="0" borderId="0" xfId="8" applyNumberFormat="1" applyFont="1" applyFill="1"/>
    <xf numFmtId="0" fontId="2" fillId="0" borderId="0" xfId="8" applyFont="1" applyFill="1" applyProtection="1">
      <protection locked="0"/>
    </xf>
    <xf numFmtId="0" fontId="2" fillId="0" borderId="0" xfId="5" applyFont="1" applyFill="1" applyProtection="1">
      <protection locked="0"/>
    </xf>
    <xf numFmtId="0" fontId="2" fillId="0" borderId="0" xfId="5" applyFont="1" applyFill="1" applyAlignment="1" applyProtection="1">
      <alignment horizontal="left"/>
      <protection locked="0"/>
    </xf>
    <xf numFmtId="0" fontId="16" fillId="0" borderId="0" xfId="8" applyFont="1" applyFill="1" applyProtection="1"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1" fontId="2" fillId="0" borderId="0" xfId="8" applyNumberFormat="1" applyFont="1" applyFill="1" applyAlignment="1" applyProtection="1">
      <alignment horizontal="center"/>
      <protection locked="0"/>
    </xf>
    <xf numFmtId="0" fontId="9" fillId="0" borderId="0" xfId="8" applyFont="1" applyFill="1" applyProtection="1">
      <protection locked="0"/>
    </xf>
    <xf numFmtId="0" fontId="11" fillId="0" borderId="0" xfId="8" applyFont="1" applyFill="1" applyProtection="1">
      <protection locked="0"/>
    </xf>
    <xf numFmtId="1" fontId="11" fillId="0" borderId="0" xfId="8" applyNumberFormat="1" applyFont="1" applyFill="1" applyAlignment="1" applyProtection="1">
      <alignment horizontal="center"/>
      <protection locked="0"/>
    </xf>
    <xf numFmtId="2" fontId="28" fillId="0" borderId="2" xfId="8" applyNumberFormat="1" applyFont="1" applyFill="1" applyBorder="1" applyAlignment="1" applyProtection="1">
      <alignment horizontal="center"/>
      <protection locked="0"/>
    </xf>
    <xf numFmtId="2" fontId="28" fillId="0" borderId="10" xfId="8" applyNumberFormat="1" applyFont="1" applyFill="1" applyBorder="1" applyAlignment="1" applyProtection="1">
      <alignment horizontal="center"/>
      <protection locked="0"/>
    </xf>
    <xf numFmtId="2" fontId="29" fillId="0" borderId="2" xfId="0" applyNumberFormat="1" applyFont="1" applyFill="1" applyBorder="1" applyAlignment="1" applyProtection="1">
      <alignment horizontal="center"/>
      <protection locked="0"/>
    </xf>
    <xf numFmtId="2" fontId="29" fillId="0" borderId="10" xfId="0" applyNumberFormat="1" applyFont="1" applyFill="1" applyBorder="1" applyAlignment="1" applyProtection="1">
      <alignment horizontal="center"/>
      <protection locked="0"/>
    </xf>
    <xf numFmtId="2" fontId="29" fillId="0" borderId="16" xfId="0" applyNumberFormat="1" applyFont="1" applyFill="1" applyBorder="1" applyAlignment="1" applyProtection="1">
      <alignment horizontal="center"/>
      <protection locked="0"/>
    </xf>
    <xf numFmtId="2" fontId="30" fillId="0" borderId="2" xfId="8" applyNumberFormat="1" applyFont="1" applyFill="1" applyBorder="1" applyAlignment="1" applyProtection="1">
      <alignment horizontal="center"/>
      <protection locked="0"/>
    </xf>
    <xf numFmtId="2" fontId="30" fillId="0" borderId="10" xfId="8" applyNumberFormat="1" applyFont="1" applyFill="1" applyBorder="1" applyAlignment="1" applyProtection="1">
      <alignment horizontal="center"/>
      <protection locked="0"/>
    </xf>
    <xf numFmtId="2" fontId="30" fillId="0" borderId="2" xfId="8" applyNumberFormat="1" applyFont="1" applyFill="1" applyBorder="1" applyAlignment="1" applyProtection="1">
      <alignment horizontal="center" vertical="center"/>
      <protection locked="0"/>
    </xf>
    <xf numFmtId="2" fontId="30" fillId="0" borderId="10" xfId="8" applyNumberFormat="1" applyFont="1" applyFill="1" applyBorder="1" applyAlignment="1" applyProtection="1">
      <alignment horizontal="center" vertical="center"/>
      <protection locked="0"/>
    </xf>
    <xf numFmtId="0" fontId="14" fillId="2" borderId="8" xfId="9" applyFont="1" applyFill="1" applyBorder="1" applyAlignment="1">
      <alignment horizontal="left"/>
    </xf>
    <xf numFmtId="2" fontId="17" fillId="2" borderId="8" xfId="0" applyNumberFormat="1" applyFont="1" applyFill="1" applyBorder="1" applyAlignment="1">
      <alignment horizontal="center"/>
    </xf>
    <xf numFmtId="2" fontId="15" fillId="0" borderId="8" xfId="0" applyNumberFormat="1" applyFont="1" applyFill="1" applyBorder="1" applyAlignment="1">
      <alignment horizontal="center"/>
    </xf>
    <xf numFmtId="2" fontId="15" fillId="3" borderId="8" xfId="0" applyNumberFormat="1" applyFont="1" applyFill="1" applyBorder="1" applyAlignment="1">
      <alignment horizontal="center"/>
    </xf>
    <xf numFmtId="0" fontId="5" fillId="0" borderId="0" xfId="9" applyFont="1" applyFill="1" applyProtection="1">
      <protection locked="0"/>
    </xf>
    <xf numFmtId="0" fontId="12" fillId="0" borderId="0" xfId="9" applyFont="1" applyFill="1" applyAlignment="1" applyProtection="1">
      <alignment horizontal="left" vertical="center"/>
      <protection locked="0"/>
    </xf>
    <xf numFmtId="0" fontId="12" fillId="0" borderId="0" xfId="0" applyFont="1" applyFill="1" applyProtection="1">
      <protection locked="0"/>
    </xf>
    <xf numFmtId="0" fontId="12" fillId="0" borderId="0" xfId="9" applyFont="1" applyFill="1" applyProtection="1">
      <protection locked="0"/>
    </xf>
    <xf numFmtId="49" fontId="5" fillId="0" borderId="0" xfId="9" applyNumberFormat="1" applyFont="1" applyFill="1" applyBorder="1" applyAlignment="1" applyProtection="1">
      <protection locked="0"/>
    </xf>
    <xf numFmtId="0" fontId="5" fillId="0" borderId="0" xfId="9" applyFont="1" applyFill="1" applyAlignment="1" applyProtection="1">
      <alignment horizontal="center" vertical="center"/>
      <protection locked="0"/>
    </xf>
    <xf numFmtId="0" fontId="5" fillId="0" borderId="0" xfId="9" applyFont="1" applyFill="1" applyAlignment="1" applyProtection="1">
      <alignment horizontal="left" vertical="top"/>
      <protection locked="0"/>
    </xf>
    <xf numFmtId="0" fontId="12" fillId="0" borderId="0" xfId="9" quotePrefix="1" applyFont="1" applyFill="1" applyAlignment="1" applyProtection="1">
      <alignment horizontal="center"/>
      <protection locked="0"/>
    </xf>
    <xf numFmtId="0" fontId="5" fillId="0" borderId="0" xfId="9" quotePrefix="1" applyFont="1" applyFill="1" applyBorder="1" applyAlignment="1" applyProtection="1">
      <alignment horizontal="center"/>
      <protection locked="0"/>
    </xf>
    <xf numFmtId="0" fontId="5" fillId="0" borderId="19" xfId="9" applyFont="1" applyFill="1" applyBorder="1" applyAlignment="1" applyProtection="1">
      <alignment horizontal="center"/>
      <protection locked="0"/>
    </xf>
    <xf numFmtId="0" fontId="13" fillId="0" borderId="0" xfId="0" applyFont="1" applyFill="1"/>
    <xf numFmtId="0" fontId="18" fillId="0" borderId="0" xfId="0" applyFont="1" applyFill="1"/>
    <xf numFmtId="2" fontId="0" fillId="0" borderId="2" xfId="9" applyNumberFormat="1" applyFont="1" applyFill="1" applyBorder="1" applyAlignment="1" applyProtection="1">
      <alignment horizontal="center" vertical="center"/>
      <protection locked="0"/>
    </xf>
    <xf numFmtId="2" fontId="15" fillId="0" borderId="2" xfId="9" applyNumberFormat="1" applyFont="1" applyFill="1" applyBorder="1" applyAlignment="1" applyProtection="1">
      <alignment horizontal="center" vertical="center"/>
      <protection locked="0"/>
    </xf>
    <xf numFmtId="2" fontId="15" fillId="0" borderId="2" xfId="9" applyNumberFormat="1" applyFont="1" applyFill="1" applyBorder="1" applyAlignment="1" applyProtection="1">
      <alignment horizontal="center"/>
      <protection locked="0"/>
    </xf>
    <xf numFmtId="2" fontId="15" fillId="0" borderId="11" xfId="9" applyNumberFormat="1" applyFont="1" applyFill="1" applyBorder="1" applyAlignment="1" applyProtection="1">
      <alignment horizontal="center" vertical="center"/>
      <protection locked="0"/>
    </xf>
    <xf numFmtId="2" fontId="0" fillId="0" borderId="2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Font="1" applyFill="1" applyBorder="1" applyAlignment="1" applyProtection="1">
      <alignment horizontal="center"/>
      <protection locked="0"/>
    </xf>
    <xf numFmtId="2" fontId="0" fillId="0" borderId="16" xfId="9" applyNumberFormat="1" applyFont="1" applyFill="1" applyBorder="1" applyAlignment="1" applyProtection="1">
      <alignment horizontal="center" vertical="center"/>
      <protection locked="0"/>
    </xf>
    <xf numFmtId="2" fontId="15" fillId="0" borderId="11" xfId="0" applyNumberFormat="1" applyFont="1" applyFill="1" applyBorder="1" applyAlignment="1" applyProtection="1">
      <alignment horizontal="center"/>
      <protection locked="0"/>
    </xf>
    <xf numFmtId="2" fontId="15" fillId="0" borderId="16" xfId="9" applyNumberFormat="1" applyFont="1" applyFill="1" applyBorder="1" applyAlignment="1" applyProtection="1">
      <alignment horizontal="center" vertical="center"/>
      <protection locked="0"/>
    </xf>
    <xf numFmtId="2" fontId="13" fillId="0" borderId="2" xfId="9" applyNumberFormat="1" applyFont="1" applyFill="1" applyBorder="1" applyAlignment="1" applyProtection="1">
      <alignment horizontal="center"/>
      <protection locked="0"/>
    </xf>
    <xf numFmtId="0" fontId="15" fillId="0" borderId="2" xfId="9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Alignment="1" applyProtection="1">
      <alignment horizontal="center"/>
      <protection locked="0"/>
    </xf>
    <xf numFmtId="0" fontId="15" fillId="0" borderId="16" xfId="0" applyFont="1" applyFill="1" applyBorder="1" applyAlignment="1" applyProtection="1">
      <alignment horizontal="center"/>
      <protection locked="0"/>
    </xf>
    <xf numFmtId="0" fontId="13" fillId="0" borderId="2" xfId="9" applyFont="1" applyFill="1" applyBorder="1" applyAlignment="1" applyProtection="1">
      <alignment horizontal="center"/>
      <protection locked="0"/>
    </xf>
    <xf numFmtId="0" fontId="0" fillId="0" borderId="2" xfId="0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Protection="1">
      <protection locked="0"/>
    </xf>
    <xf numFmtId="0" fontId="0" fillId="0" borderId="16" xfId="0" applyFont="1" applyFill="1" applyBorder="1" applyAlignment="1" applyProtection="1">
      <alignment horizontal="center"/>
      <protection locked="0"/>
    </xf>
    <xf numFmtId="0" fontId="15" fillId="0" borderId="16" xfId="9" applyFont="1" applyFill="1" applyBorder="1" applyAlignment="1" applyProtection="1">
      <alignment horizontal="center"/>
      <protection locked="0"/>
    </xf>
    <xf numFmtId="0" fontId="0" fillId="0" borderId="2" xfId="9" applyFont="1" applyFill="1" applyBorder="1" applyAlignment="1" applyProtection="1">
      <alignment horizontal="center" vertical="center"/>
      <protection locked="0"/>
    </xf>
    <xf numFmtId="0" fontId="18" fillId="0" borderId="2" xfId="9" applyFont="1" applyFill="1" applyBorder="1" applyAlignment="1" applyProtection="1">
      <alignment horizontal="center" vertical="center"/>
      <protection locked="0"/>
    </xf>
    <xf numFmtId="0" fontId="0" fillId="0" borderId="2" xfId="9" applyFont="1" applyFill="1" applyBorder="1" applyAlignment="1" applyProtection="1">
      <alignment horizontal="center"/>
      <protection locked="0"/>
    </xf>
    <xf numFmtId="0" fontId="0" fillId="0" borderId="16" xfId="9" applyFont="1" applyFill="1" applyBorder="1" applyAlignment="1" applyProtection="1">
      <alignment horizontal="center"/>
      <protection locked="0"/>
    </xf>
    <xf numFmtId="0" fontId="0" fillId="0" borderId="9" xfId="9" applyFont="1" applyFill="1" applyBorder="1" applyAlignment="1" applyProtection="1">
      <alignment horizontal="center"/>
      <protection locked="0"/>
    </xf>
    <xf numFmtId="0" fontId="0" fillId="0" borderId="20" xfId="9" applyFont="1" applyFill="1" applyBorder="1" applyAlignment="1" applyProtection="1">
      <alignment horizontal="center"/>
      <protection locked="0"/>
    </xf>
    <xf numFmtId="0" fontId="0" fillId="0" borderId="16" xfId="9" applyFont="1" applyFill="1" applyBorder="1" applyAlignment="1" applyProtection="1">
      <alignment horizontal="center" vertical="center"/>
      <protection locked="0"/>
    </xf>
    <xf numFmtId="0" fontId="0" fillId="0" borderId="14" xfId="9" applyFont="1" applyFill="1" applyBorder="1" applyAlignment="1" applyProtection="1">
      <alignment horizontal="center" vertical="center"/>
      <protection locked="0"/>
    </xf>
    <xf numFmtId="0" fontId="0" fillId="0" borderId="18" xfId="9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Protection="1">
      <protection locked="0"/>
    </xf>
    <xf numFmtId="0" fontId="12" fillId="0" borderId="0" xfId="0" applyFont="1" applyFill="1" applyBorder="1" applyProtection="1">
      <protection locked="0"/>
    </xf>
    <xf numFmtId="0" fontId="2" fillId="0" borderId="0" xfId="9" applyFont="1" applyFill="1" applyBorder="1" applyAlignment="1" applyProtection="1">
      <protection locked="0"/>
    </xf>
    <xf numFmtId="0" fontId="2" fillId="0" borderId="0" xfId="9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49" fontId="2" fillId="0" borderId="0" xfId="9" applyNumberFormat="1" applyFont="1" applyFill="1" applyBorder="1" applyAlignment="1" applyProtection="1">
      <alignment horizontal="left" vertical="center" wrapText="1"/>
      <protection locked="0"/>
    </xf>
    <xf numFmtId="0" fontId="4" fillId="0" borderId="0" xfId="9" applyFont="1" applyFill="1" applyBorder="1" applyAlignment="1" applyProtection="1">
      <protection locked="0"/>
    </xf>
    <xf numFmtId="0" fontId="9" fillId="0" borderId="0" xfId="7" applyFont="1" applyFill="1" applyBorder="1" applyProtection="1">
      <protection locked="0"/>
    </xf>
    <xf numFmtId="0" fontId="2" fillId="0" borderId="0" xfId="7" applyFont="1" applyFill="1" applyProtection="1">
      <protection locked="0"/>
    </xf>
    <xf numFmtId="1" fontId="2" fillId="0" borderId="0" xfId="7" applyNumberFormat="1" applyFont="1" applyFill="1" applyProtection="1">
      <protection locked="0"/>
    </xf>
    <xf numFmtId="0" fontId="2" fillId="0" borderId="0" xfId="6" applyFont="1" applyFill="1" applyBorder="1" applyAlignment="1" applyProtection="1">
      <protection locked="0"/>
    </xf>
    <xf numFmtId="0" fontId="4" fillId="0" borderId="1" xfId="9" applyFont="1" applyFill="1" applyBorder="1" applyAlignment="1" applyProtection="1">
      <alignment horizontal="left"/>
      <protection locked="0"/>
    </xf>
    <xf numFmtId="0" fontId="9" fillId="0" borderId="0" xfId="7" applyFont="1" applyFill="1" applyProtection="1">
      <protection locked="0"/>
    </xf>
    <xf numFmtId="0" fontId="13" fillId="0" borderId="0" xfId="0" applyFont="1" applyFill="1" applyProtection="1">
      <protection locked="0"/>
    </xf>
    <xf numFmtId="0" fontId="2" fillId="0" borderId="0" xfId="7" applyFont="1" applyFill="1" applyAlignment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protection locked="0"/>
    </xf>
    <xf numFmtId="0" fontId="13" fillId="2" borderId="8" xfId="9" applyFont="1" applyFill="1" applyBorder="1" applyAlignment="1">
      <alignment horizontal="left"/>
    </xf>
    <xf numFmtId="0" fontId="12" fillId="0" borderId="0" xfId="8" applyFont="1" applyFill="1"/>
    <xf numFmtId="2" fontId="5" fillId="0" borderId="9" xfId="6" applyNumberFormat="1" applyFont="1" applyFill="1" applyBorder="1" applyAlignment="1">
      <alignment horizontal="center" vertical="center" wrapText="1"/>
    </xf>
    <xf numFmtId="2" fontId="5" fillId="0" borderId="9" xfId="6" applyNumberFormat="1" applyFont="1" applyFill="1" applyBorder="1" applyAlignment="1" applyProtection="1">
      <alignment horizontal="center" vertical="center" wrapText="1"/>
      <protection locked="0"/>
    </xf>
    <xf numFmtId="2" fontId="12" fillId="0" borderId="9" xfId="8" applyNumberFormat="1" applyFont="1" applyFill="1" applyBorder="1" applyAlignment="1" applyProtection="1">
      <alignment horizontal="center" vertical="center"/>
    </xf>
    <xf numFmtId="2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2" borderId="2" xfId="6" applyNumberFormat="1" applyFont="1" applyFill="1" applyBorder="1" applyAlignment="1" applyProtection="1">
      <alignment horizontal="center" vertical="center" wrapText="1"/>
    </xf>
    <xf numFmtId="2" fontId="5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2" xfId="6" applyNumberFormat="1" applyFont="1" applyFill="1" applyBorder="1" applyAlignment="1" applyProtection="1">
      <alignment horizontal="center" vertical="center" wrapText="1"/>
    </xf>
    <xf numFmtId="2" fontId="12" fillId="0" borderId="2" xfId="8" applyNumberFormat="1" applyFont="1" applyFill="1" applyBorder="1" applyAlignment="1" applyProtection="1">
      <alignment horizontal="center"/>
      <protection locked="0"/>
    </xf>
    <xf numFmtId="2" fontId="12" fillId="0" borderId="2" xfId="8" applyNumberFormat="1" applyFont="1" applyFill="1" applyBorder="1" applyAlignment="1" applyProtection="1">
      <alignment horizontal="center"/>
    </xf>
    <xf numFmtId="2" fontId="12" fillId="0" borderId="10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  <protection locked="0"/>
    </xf>
    <xf numFmtId="2" fontId="12" fillId="0" borderId="10" xfId="0" applyNumberFormat="1" applyFont="1" applyFill="1" applyBorder="1" applyAlignment="1" applyProtection="1">
      <alignment horizontal="center"/>
      <protection locked="0"/>
    </xf>
    <xf numFmtId="2" fontId="12" fillId="0" borderId="16" xfId="0" applyNumberFormat="1" applyFont="1" applyFill="1" applyBorder="1" applyAlignment="1" applyProtection="1">
      <alignment horizontal="center"/>
      <protection locked="0"/>
    </xf>
    <xf numFmtId="0" fontId="32" fillId="0" borderId="0" xfId="8" applyFont="1" applyFill="1"/>
    <xf numFmtId="2" fontId="12" fillId="0" borderId="2" xfId="8" applyNumberFormat="1" applyFont="1" applyFill="1" applyBorder="1" applyAlignment="1" applyProtection="1">
      <alignment horizontal="center" vertical="center"/>
      <protection locked="0"/>
    </xf>
    <xf numFmtId="2" fontId="12" fillId="0" borderId="10" xfId="8" applyNumberFormat="1" applyFont="1" applyFill="1" applyBorder="1" applyAlignment="1" applyProtection="1">
      <alignment horizontal="center" vertical="center"/>
      <protection locked="0"/>
    </xf>
    <xf numFmtId="2" fontId="12" fillId="0" borderId="16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</xf>
    <xf numFmtId="2" fontId="12" fillId="0" borderId="2" xfId="8" applyNumberFormat="1" applyFont="1" applyFill="1" applyBorder="1" applyAlignment="1">
      <alignment horizontal="center"/>
    </xf>
    <xf numFmtId="2" fontId="5" fillId="0" borderId="2" xfId="8" applyNumberFormat="1" applyFont="1" applyFill="1" applyBorder="1" applyAlignment="1" applyProtection="1">
      <alignment horizontal="center"/>
      <protection locked="0"/>
    </xf>
    <xf numFmtId="2" fontId="5" fillId="0" borderId="2" xfId="8" applyNumberFormat="1" applyFont="1" applyFill="1" applyBorder="1" applyAlignment="1">
      <alignment horizontal="center"/>
    </xf>
    <xf numFmtId="0" fontId="5" fillId="0" borderId="0" xfId="8" applyFont="1" applyFill="1"/>
    <xf numFmtId="2" fontId="12" fillId="2" borderId="2" xfId="8" applyNumberFormat="1" applyFont="1" applyFill="1" applyBorder="1" applyAlignment="1" applyProtection="1">
      <alignment horizontal="center"/>
      <protection locked="0"/>
    </xf>
    <xf numFmtId="2" fontId="12" fillId="2" borderId="2" xfId="8" applyNumberFormat="1" applyFont="1" applyFill="1" applyBorder="1" applyAlignment="1" applyProtection="1">
      <alignment horizontal="center"/>
    </xf>
    <xf numFmtId="0" fontId="12" fillId="0" borderId="0" xfId="8" applyFont="1" applyFill="1" applyAlignment="1">
      <alignment horizontal="left"/>
    </xf>
    <xf numFmtId="2" fontId="5" fillId="0" borderId="15" xfId="6" applyNumberFormat="1" applyFont="1" applyFill="1" applyBorder="1" applyAlignment="1">
      <alignment horizontal="center" vertical="center" wrapText="1"/>
    </xf>
    <xf numFmtId="2" fontId="12" fillId="0" borderId="14" xfId="8" applyNumberFormat="1" applyFont="1" applyFill="1" applyBorder="1" applyAlignment="1" applyProtection="1">
      <alignment horizontal="center"/>
      <protection locked="0"/>
    </xf>
    <xf numFmtId="2" fontId="12" fillId="0" borderId="17" xfId="8" applyNumberFormat="1" applyFont="1" applyFill="1" applyBorder="1" applyAlignment="1" applyProtection="1">
      <alignment horizontal="center"/>
      <protection locked="0"/>
    </xf>
    <xf numFmtId="2" fontId="12" fillId="0" borderId="18" xfId="8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Alignment="1" applyProtection="1">
      <alignment vertical="center"/>
      <protection locked="0"/>
    </xf>
    <xf numFmtId="0" fontId="15" fillId="0" borderId="7" xfId="0" applyFont="1" applyFill="1" applyBorder="1" applyAlignment="1">
      <alignment horizontal="left" wrapText="1"/>
    </xf>
    <xf numFmtId="0" fontId="13" fillId="0" borderId="22" xfId="0" applyFont="1" applyFill="1" applyBorder="1"/>
    <xf numFmtId="49" fontId="15" fillId="0" borderId="23" xfId="6" applyNumberFormat="1" applyFont="1" applyFill="1" applyBorder="1" applyAlignment="1">
      <alignment horizontal="left"/>
    </xf>
    <xf numFmtId="2" fontId="15" fillId="0" borderId="23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0" fillId="0" borderId="24" xfId="0" applyNumberFormat="1" applyFont="1" applyFill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1" fontId="8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26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Fill="1" applyProtection="1"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1" fontId="12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26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1" fontId="9" fillId="0" borderId="25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26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0" fillId="0" borderId="2" xfId="9" applyFont="1" applyFill="1" applyBorder="1" applyAlignment="1">
      <alignment vertical="center" wrapText="1"/>
    </xf>
    <xf numFmtId="2" fontId="28" fillId="0" borderId="16" xfId="8" applyNumberFormat="1" applyFont="1" applyFill="1" applyBorder="1" applyAlignment="1" applyProtection="1">
      <alignment horizontal="center"/>
      <protection locked="0"/>
    </xf>
    <xf numFmtId="0" fontId="28" fillId="0" borderId="0" xfId="8" applyFont="1" applyFill="1"/>
    <xf numFmtId="2" fontId="2" fillId="0" borderId="9" xfId="6" applyNumberFormat="1" applyFont="1" applyFill="1" applyBorder="1" applyAlignment="1">
      <alignment horizontal="center" vertical="center" wrapText="1"/>
    </xf>
    <xf numFmtId="2" fontId="2" fillId="0" borderId="9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8" applyNumberFormat="1" applyFont="1" applyFill="1" applyBorder="1" applyAlignment="1" applyProtection="1">
      <alignment horizontal="center" vertical="center"/>
    </xf>
    <xf numFmtId="2" fontId="2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6" applyNumberFormat="1" applyFont="1" applyFill="1" applyBorder="1" applyAlignment="1" applyProtection="1">
      <alignment horizontal="center" vertical="center" wrapText="1"/>
    </xf>
    <xf numFmtId="2" fontId="2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6" applyNumberFormat="1" applyFont="1" applyFill="1" applyBorder="1" applyAlignment="1" applyProtection="1">
      <alignment horizontal="center" vertical="center" wrapText="1"/>
    </xf>
    <xf numFmtId="2" fontId="35" fillId="0" borderId="2" xfId="8" applyNumberFormat="1" applyFont="1" applyFill="1" applyBorder="1" applyAlignment="1" applyProtection="1">
      <alignment horizontal="center"/>
      <protection locked="0"/>
    </xf>
    <xf numFmtId="2" fontId="35" fillId="0" borderId="2" xfId="8" applyNumberFormat="1" applyFont="1" applyFill="1" applyBorder="1" applyAlignment="1" applyProtection="1">
      <alignment horizontal="center"/>
    </xf>
    <xf numFmtId="2" fontId="2" fillId="0" borderId="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/>
    </xf>
    <xf numFmtId="2" fontId="2" fillId="0" borderId="10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 vertical="center"/>
      <protection locked="0"/>
    </xf>
    <xf numFmtId="2" fontId="2" fillId="0" borderId="10" xfId="8" applyNumberFormat="1" applyFont="1" applyFill="1" applyBorder="1" applyAlignment="1" applyProtection="1">
      <alignment horizontal="center" vertical="center"/>
      <protection locked="0"/>
    </xf>
    <xf numFmtId="2" fontId="35" fillId="0" borderId="10" xfId="8" applyNumberFormat="1" applyFont="1" applyFill="1" applyBorder="1" applyAlignment="1" applyProtection="1">
      <alignment horizontal="center"/>
      <protection locked="0"/>
    </xf>
    <xf numFmtId="2" fontId="35" fillId="0" borderId="16" xfId="8" applyNumberFormat="1" applyFont="1" applyFill="1" applyBorder="1" applyAlignment="1" applyProtection="1">
      <alignment horizontal="center"/>
      <protection locked="0"/>
    </xf>
    <xf numFmtId="2" fontId="2" fillId="0" borderId="16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>
      <alignment horizontal="center"/>
    </xf>
    <xf numFmtId="2" fontId="2" fillId="2" borderId="2" xfId="8" applyNumberFormat="1" applyFont="1" applyFill="1" applyBorder="1" applyAlignment="1" applyProtection="1">
      <alignment horizontal="center"/>
      <protection locked="0"/>
    </xf>
    <xf numFmtId="2" fontId="2" fillId="2" borderId="2" xfId="8" applyNumberFormat="1" applyFont="1" applyFill="1" applyBorder="1" applyAlignment="1" applyProtection="1">
      <alignment horizontal="center"/>
    </xf>
    <xf numFmtId="2" fontId="2" fillId="0" borderId="15" xfId="6" applyNumberFormat="1" applyFont="1" applyFill="1" applyBorder="1" applyAlignment="1">
      <alignment horizontal="center" vertical="center" wrapText="1"/>
    </xf>
    <xf numFmtId="2" fontId="2" fillId="0" borderId="14" xfId="8" applyNumberFormat="1" applyFont="1" applyFill="1" applyBorder="1" applyAlignment="1" applyProtection="1">
      <alignment horizontal="center"/>
      <protection locked="0"/>
    </xf>
    <xf numFmtId="2" fontId="2" fillId="0" borderId="17" xfId="8" applyNumberFormat="1" applyFont="1" applyFill="1" applyBorder="1" applyAlignment="1" applyProtection="1">
      <alignment horizontal="center"/>
      <protection locked="0"/>
    </xf>
    <xf numFmtId="2" fontId="2" fillId="0" borderId="18" xfId="8" applyNumberFormat="1" applyFont="1" applyFill="1" applyBorder="1" applyAlignment="1" applyProtection="1">
      <alignment horizontal="center"/>
      <protection locked="0"/>
    </xf>
    <xf numFmtId="2" fontId="4" fillId="0" borderId="9" xfId="6" applyNumberFormat="1" applyFont="1" applyFill="1" applyBorder="1" applyAlignment="1" applyProtection="1">
      <alignment horizontal="center" vertical="center" wrapText="1"/>
    </xf>
    <xf numFmtId="2" fontId="9" fillId="0" borderId="9" xfId="8" applyNumberFormat="1" applyFont="1" applyFill="1" applyBorder="1" applyAlignment="1" applyProtection="1">
      <alignment horizontal="center" vertical="center"/>
    </xf>
    <xf numFmtId="2" fontId="4" fillId="2" borderId="2" xfId="6" applyNumberFormat="1" applyFont="1" applyFill="1" applyBorder="1" applyAlignment="1" applyProtection="1">
      <alignment horizontal="center" vertical="center" wrapText="1"/>
    </xf>
    <xf numFmtId="2" fontId="4" fillId="0" borderId="2" xfId="6" applyNumberFormat="1" applyFont="1" applyFill="1" applyBorder="1" applyAlignment="1" applyProtection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</xf>
    <xf numFmtId="2" fontId="4" fillId="0" borderId="9" xfId="6" applyNumberFormat="1" applyFont="1" applyFill="1" applyBorder="1" applyAlignment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</xf>
    <xf numFmtId="2" fontId="4" fillId="0" borderId="2" xfId="8" applyNumberFormat="1" applyFont="1" applyFill="1" applyBorder="1" applyAlignment="1" applyProtection="1">
      <alignment horizontal="center"/>
    </xf>
    <xf numFmtId="2" fontId="9" fillId="2" borderId="2" xfId="8" applyNumberFormat="1" applyFont="1" applyFill="1" applyBorder="1" applyAlignment="1" applyProtection="1">
      <alignment horizontal="center"/>
    </xf>
    <xf numFmtId="2" fontId="4" fillId="0" borderId="15" xfId="6" applyNumberFormat="1" applyFont="1" applyFill="1" applyBorder="1" applyAlignment="1" applyProtection="1">
      <alignment horizontal="center" vertical="center" wrapText="1"/>
    </xf>
    <xf numFmtId="2" fontId="9" fillId="0" borderId="14" xfId="8" applyNumberFormat="1" applyFont="1" applyFill="1" applyBorder="1" applyAlignment="1" applyProtection="1">
      <alignment horizontal="center"/>
    </xf>
    <xf numFmtId="0" fontId="2" fillId="0" borderId="0" xfId="8" applyFont="1" applyFill="1" applyBorder="1" applyProtection="1">
      <protection locked="0"/>
    </xf>
    <xf numFmtId="2" fontId="12" fillId="0" borderId="9" xfId="8" applyNumberFormat="1" applyFont="1" applyFill="1" applyBorder="1" applyAlignment="1" applyProtection="1">
      <alignment horizontal="center" vertical="center"/>
      <protection locked="0"/>
    </xf>
    <xf numFmtId="2" fontId="12" fillId="0" borderId="20" xfId="8" applyNumberFormat="1" applyFont="1" applyFill="1" applyBorder="1" applyAlignment="1" applyProtection="1">
      <alignment horizontal="center" vertical="center"/>
      <protection locked="0"/>
    </xf>
    <xf numFmtId="2" fontId="5" fillId="2" borderId="16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8" applyNumberFormat="1" applyFont="1" applyFill="1" applyBorder="1" applyAlignment="1" applyProtection="1">
      <alignment horizontal="center"/>
      <protection locked="0"/>
    </xf>
    <xf numFmtId="2" fontId="12" fillId="2" borderId="16" xfId="8" applyNumberFormat="1" applyFont="1" applyFill="1" applyBorder="1" applyAlignment="1" applyProtection="1">
      <alignment horizontal="center"/>
      <protection locked="0"/>
    </xf>
    <xf numFmtId="1" fontId="5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4" applyFont="1" applyFill="1" applyBorder="1" applyAlignment="1" applyProtection="1">
      <alignment vertical="center"/>
      <protection locked="0"/>
    </xf>
    <xf numFmtId="0" fontId="5" fillId="0" borderId="2" xfId="4" applyFont="1" applyFill="1" applyBorder="1" applyProtection="1">
      <protection locked="0"/>
    </xf>
    <xf numFmtId="49" fontId="5" fillId="0" borderId="2" xfId="4" applyNumberFormat="1" applyFont="1" applyFill="1" applyBorder="1" applyAlignment="1" applyProtection="1">
      <alignment horizontal="right"/>
      <protection locked="0"/>
    </xf>
    <xf numFmtId="0" fontId="5" fillId="0" borderId="3" xfId="4" applyFont="1" applyFill="1" applyBorder="1" applyProtection="1">
      <protection locked="0"/>
    </xf>
    <xf numFmtId="0" fontId="12" fillId="0" borderId="2" xfId="4" applyFont="1" applyFill="1" applyBorder="1" applyProtection="1">
      <protection locked="0"/>
    </xf>
    <xf numFmtId="49" fontId="12" fillId="0" borderId="2" xfId="4" applyNumberFormat="1" applyFont="1" applyFill="1" applyBorder="1" applyAlignment="1" applyProtection="1">
      <alignment horizontal="right"/>
      <protection locked="0"/>
    </xf>
    <xf numFmtId="0" fontId="31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12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3" applyNumberFormat="1" applyFont="1" applyFill="1" applyBorder="1" applyAlignment="1" applyProtection="1">
      <alignment horizontal="left" vertical="top"/>
      <protection locked="0"/>
    </xf>
    <xf numFmtId="49" fontId="15" fillId="0" borderId="2" xfId="3" applyNumberFormat="1" applyFont="1" applyFill="1" applyBorder="1" applyAlignment="1" applyProtection="1">
      <alignment horizontal="right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3" fillId="0" borderId="2" xfId="3" applyNumberFormat="1" applyFont="1" applyFill="1" applyBorder="1" applyAlignment="1" applyProtection="1">
      <alignment horizontal="right"/>
      <protection locked="0"/>
    </xf>
    <xf numFmtId="49" fontId="12" fillId="0" borderId="2" xfId="4" applyNumberFormat="1" applyFont="1" applyFill="1" applyBorder="1" applyAlignment="1" applyProtection="1">
      <alignment horizontal="left" vertical="top" wrapText="1"/>
      <protection locked="0"/>
    </xf>
    <xf numFmtId="49" fontId="0" fillId="0" borderId="7" xfId="3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wrapText="1"/>
      <protection locked="0"/>
    </xf>
    <xf numFmtId="0" fontId="5" fillId="0" borderId="3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protection locked="0"/>
    </xf>
    <xf numFmtId="49" fontId="5" fillId="0" borderId="3" xfId="4" applyNumberFormat="1" applyFont="1" applyFill="1" applyBorder="1" applyProtection="1">
      <protection locked="0"/>
    </xf>
    <xf numFmtId="49" fontId="5" fillId="0" borderId="2" xfId="4" applyNumberFormat="1" applyFont="1" applyFill="1" applyBorder="1" applyProtection="1">
      <protection locked="0"/>
    </xf>
    <xf numFmtId="49" fontId="5" fillId="0" borderId="2" xfId="0" applyNumberFormat="1" applyFont="1" applyFill="1" applyBorder="1" applyAlignment="1" applyProtection="1">
      <alignment horizontal="left" vertical="top"/>
      <protection locked="0"/>
    </xf>
    <xf numFmtId="49" fontId="5" fillId="0" borderId="2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49" fontId="5" fillId="0" borderId="3" xfId="4" applyNumberFormat="1" applyFont="1" applyFill="1" applyBorder="1" applyAlignment="1" applyProtection="1">
      <alignment horizontal="left"/>
      <protection locked="0"/>
    </xf>
    <xf numFmtId="0" fontId="5" fillId="0" borderId="2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right" vertical="center"/>
      <protection locked="0"/>
    </xf>
    <xf numFmtId="0" fontId="12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center"/>
      <protection locked="0"/>
    </xf>
    <xf numFmtId="0" fontId="12" fillId="0" borderId="3" xfId="8" applyFont="1" applyFill="1" applyBorder="1" applyProtection="1">
      <protection locked="0"/>
    </xf>
    <xf numFmtId="0" fontId="5" fillId="0" borderId="3" xfId="4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horizontal="left" vertical="center"/>
      <protection locked="0"/>
    </xf>
    <xf numFmtId="49" fontId="18" fillId="0" borderId="2" xfId="4" applyNumberFormat="1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4" fillId="0" borderId="2" xfId="4" applyFont="1" applyFill="1" applyBorder="1" applyProtection="1">
      <protection locked="0"/>
    </xf>
    <xf numFmtId="49" fontId="4" fillId="0" borderId="2" xfId="4" applyNumberFormat="1" applyFont="1" applyFill="1" applyBorder="1" applyAlignment="1" applyProtection="1">
      <alignment horizontal="right"/>
      <protection locked="0"/>
    </xf>
    <xf numFmtId="0" fontId="4" fillId="0" borderId="3" xfId="4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protection locked="0"/>
    </xf>
    <xf numFmtId="0" fontId="4" fillId="0" borderId="28" xfId="0" applyFont="1" applyFill="1" applyBorder="1" applyProtection="1">
      <protection locked="0"/>
    </xf>
    <xf numFmtId="0" fontId="9" fillId="0" borderId="2" xfId="4" applyFont="1" applyFill="1" applyBorder="1" applyAlignment="1" applyProtection="1">
      <protection locked="0"/>
    </xf>
    <xf numFmtId="0" fontId="9" fillId="0" borderId="2" xfId="3" applyFont="1" applyFill="1" applyBorder="1" applyAlignment="1" applyProtection="1">
      <protection locked="0"/>
    </xf>
    <xf numFmtId="49" fontId="4" fillId="0" borderId="2" xfId="3" applyNumberFormat="1" applyFont="1" applyFill="1" applyBorder="1" applyAlignment="1" applyProtection="1">
      <alignment horizontal="right"/>
      <protection locked="0"/>
    </xf>
    <xf numFmtId="49" fontId="33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alignment vertical="center" wrapText="1"/>
      <protection locked="0"/>
    </xf>
    <xf numFmtId="0" fontId="5" fillId="0" borderId="3" xfId="8" applyFont="1" applyFill="1" applyBorder="1" applyProtection="1">
      <protection locked="0"/>
    </xf>
    <xf numFmtId="1" fontId="5" fillId="0" borderId="2" xfId="8" applyNumberFormat="1" applyFont="1" applyFill="1" applyBorder="1" applyProtection="1">
      <protection locked="0"/>
    </xf>
    <xf numFmtId="1" fontId="12" fillId="0" borderId="2" xfId="8" applyNumberFormat="1" applyFont="1" applyFill="1" applyBorder="1" applyProtection="1">
      <protection locked="0"/>
    </xf>
    <xf numFmtId="0" fontId="5" fillId="2" borderId="2" xfId="8" applyFont="1" applyFill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" xfId="0" applyFont="1" applyFill="1" applyBorder="1" applyAlignment="1" applyProtection="1">
      <alignment horizontal="left" wrapText="1" indent="2"/>
      <protection locked="0"/>
    </xf>
    <xf numFmtId="0" fontId="12" fillId="0" borderId="2" xfId="0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protection locked="0"/>
    </xf>
    <xf numFmtId="49" fontId="34" fillId="0" borderId="2" xfId="4" applyNumberFormat="1" applyFont="1" applyFill="1" applyBorder="1" applyAlignment="1" applyProtection="1">
      <alignment horizontal="left" vertical="top"/>
      <protection locked="0"/>
    </xf>
    <xf numFmtId="0" fontId="5" fillId="0" borderId="2" xfId="4" applyFont="1" applyFill="1" applyBorder="1" applyAlignment="1" applyProtection="1">
      <alignment horizontal="right"/>
      <protection locked="0"/>
    </xf>
    <xf numFmtId="0" fontId="12" fillId="0" borderId="2" xfId="4" applyFont="1" applyFill="1" applyBorder="1" applyAlignment="1" applyProtection="1">
      <alignment horizontal="right"/>
      <protection locked="0"/>
    </xf>
    <xf numFmtId="49" fontId="31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vertical="top"/>
      <protection locked="0"/>
    </xf>
    <xf numFmtId="49" fontId="5" fillId="0" borderId="2" xfId="4" applyNumberFormat="1" applyFont="1" applyFill="1" applyBorder="1" applyAlignment="1" applyProtection="1">
      <alignment vertical="top"/>
      <protection locked="0"/>
    </xf>
    <xf numFmtId="0" fontId="5" fillId="0" borderId="2" xfId="8" applyFont="1" applyFill="1" applyBorder="1" applyAlignment="1" applyProtection="1">
      <alignment horizontal="right"/>
      <protection locked="0"/>
    </xf>
    <xf numFmtId="0" fontId="12" fillId="0" borderId="6" xfId="8" applyFont="1" applyFill="1" applyBorder="1" applyProtection="1">
      <protection locked="0"/>
    </xf>
    <xf numFmtId="1" fontId="12" fillId="0" borderId="14" xfId="8" applyNumberFormat="1" applyFont="1" applyFill="1" applyBorder="1" applyProtection="1">
      <protection locked="0"/>
    </xf>
    <xf numFmtId="49" fontId="12" fillId="0" borderId="14" xfId="4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Fill="1" applyProtection="1">
      <protection locked="0"/>
    </xf>
    <xf numFmtId="0" fontId="2" fillId="0" borderId="0" xfId="8" applyFont="1" applyFill="1" applyAlignment="1" applyProtection="1">
      <alignment vertical="justify"/>
      <protection locked="0"/>
    </xf>
    <xf numFmtId="1" fontId="2" fillId="0" borderId="0" xfId="8" applyNumberFormat="1" applyFont="1" applyFill="1" applyAlignment="1" applyProtection="1">
      <alignment horizontal="left" vertical="center" wrapText="1"/>
      <protection locked="0"/>
    </xf>
    <xf numFmtId="0" fontId="2" fillId="0" borderId="0" xfId="8" applyFont="1" applyFill="1" applyAlignment="1" applyProtection="1">
      <alignment vertical="center" wrapText="1"/>
      <protection locked="0"/>
    </xf>
    <xf numFmtId="1" fontId="18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1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4" applyFont="1" applyFill="1" applyBorder="1" applyAlignment="1" applyProtection="1">
      <alignment vertical="center"/>
      <protection locked="0"/>
    </xf>
    <xf numFmtId="0" fontId="18" fillId="0" borderId="2" xfId="4" applyFont="1" applyFill="1" applyBorder="1" applyProtection="1">
      <protection locked="0"/>
    </xf>
    <xf numFmtId="49" fontId="13" fillId="0" borderId="2" xfId="4" applyNumberFormat="1" applyFont="1" applyFill="1" applyBorder="1" applyAlignment="1" applyProtection="1">
      <alignment horizontal="right"/>
      <protection locked="0"/>
    </xf>
    <xf numFmtId="49" fontId="14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4" applyFont="1" applyFill="1" applyBorder="1" applyProtection="1">
      <protection locked="0"/>
    </xf>
    <xf numFmtId="0" fontId="1" fillId="0" borderId="2" xfId="4" applyFont="1" applyFill="1" applyBorder="1" applyProtection="1">
      <protection locked="0"/>
    </xf>
    <xf numFmtId="49" fontId="15" fillId="0" borderId="2" xfId="4" applyNumberFormat="1" applyFont="1" applyFill="1" applyBorder="1" applyAlignment="1" applyProtection="1">
      <alignment horizontal="right"/>
      <protection locked="0"/>
    </xf>
    <xf numFmtId="0" fontId="2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4" applyNumberFormat="1" applyFont="1" applyFill="1" applyBorder="1" applyAlignment="1" applyProtection="1">
      <alignment horizontal="left" vertical="top"/>
      <protection locked="0"/>
    </xf>
    <xf numFmtId="0" fontId="0" fillId="0" borderId="2" xfId="3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wrapText="1"/>
      <protection locked="0"/>
    </xf>
    <xf numFmtId="0" fontId="18" fillId="0" borderId="3" xfId="4" applyFont="1" applyFill="1" applyBorder="1" applyAlignment="1" applyProtection="1">
      <protection locked="0"/>
    </xf>
    <xf numFmtId="49" fontId="18" fillId="0" borderId="2" xfId="4" applyNumberFormat="1" applyFont="1" applyFill="1" applyBorder="1" applyAlignment="1" applyProtection="1">
      <alignment horizontal="left" vertical="top"/>
      <protection locked="0"/>
    </xf>
    <xf numFmtId="49" fontId="14" fillId="0" borderId="3" xfId="4" applyNumberFormat="1" applyFont="1" applyFill="1" applyBorder="1" applyAlignment="1" applyProtection="1">
      <alignment horizontal="left" vertical="top"/>
      <protection locked="0"/>
    </xf>
    <xf numFmtId="49" fontId="14" fillId="0" borderId="2" xfId="4" applyNumberFormat="1" applyFont="1" applyFill="1" applyBorder="1" applyAlignment="1" applyProtection="1">
      <alignment horizontal="left" vertical="top"/>
      <protection locked="0"/>
    </xf>
    <xf numFmtId="0" fontId="1" fillId="0" borderId="2" xfId="4" applyFont="1" applyFill="1" applyBorder="1" applyAlignment="1" applyProtection="1">
      <protection locked="0"/>
    </xf>
    <xf numFmtId="49" fontId="18" fillId="0" borderId="3" xfId="4" applyNumberFormat="1" applyFont="1" applyFill="1" applyBorder="1" applyProtection="1">
      <protection locked="0"/>
    </xf>
    <xf numFmtId="49" fontId="18" fillId="0" borderId="2" xfId="4" applyNumberFormat="1" applyFont="1" applyFill="1" applyBorder="1" applyProtection="1">
      <protection locked="0"/>
    </xf>
    <xf numFmtId="49" fontId="17" fillId="0" borderId="2" xfId="4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Fill="1" applyBorder="1" applyAlignment="1" applyProtection="1">
      <alignment horizontal="left"/>
      <protection locked="0"/>
    </xf>
    <xf numFmtId="49" fontId="14" fillId="0" borderId="3" xfId="4" applyNumberFormat="1" applyFont="1" applyFill="1" applyBorder="1" applyAlignment="1" applyProtection="1">
      <alignment horizontal="left"/>
      <protection locked="0"/>
    </xf>
    <xf numFmtId="0" fontId="18" fillId="0" borderId="2" xfId="4" applyFont="1" applyFill="1" applyBorder="1" applyAlignment="1" applyProtection="1">
      <protection locked="0"/>
    </xf>
    <xf numFmtId="49" fontId="14" fillId="0" borderId="2" xfId="4" applyNumberFormat="1" applyFont="1" applyFill="1" applyBorder="1" applyAlignment="1" applyProtection="1">
      <alignment horizontal="right" vertical="center"/>
      <protection locked="0"/>
    </xf>
    <xf numFmtId="0" fontId="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center"/>
      <protection locked="0"/>
    </xf>
    <xf numFmtId="0" fontId="1" fillId="0" borderId="3" xfId="8" applyFont="1" applyFill="1" applyBorder="1" applyProtection="1">
      <protection locked="0"/>
    </xf>
    <xf numFmtId="0" fontId="18" fillId="0" borderId="3" xfId="4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horizontal="left" vertical="center"/>
      <protection locked="0"/>
    </xf>
    <xf numFmtId="0" fontId="18" fillId="0" borderId="28" xfId="0" applyFont="1" applyFill="1" applyBorder="1" applyProtection="1">
      <protection locked="0"/>
    </xf>
    <xf numFmtId="0" fontId="0" fillId="0" borderId="2" xfId="3" applyFont="1" applyFill="1" applyBorder="1" applyAlignment="1" applyProtection="1">
      <protection locked="0"/>
    </xf>
    <xf numFmtId="0" fontId="13" fillId="0" borderId="3" xfId="4" applyFont="1" applyFill="1" applyBorder="1" applyProtection="1">
      <protection locked="0"/>
    </xf>
    <xf numFmtId="49" fontId="27" fillId="0" borderId="2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Protection="1">
      <protection locked="0"/>
    </xf>
    <xf numFmtId="0" fontId="1" fillId="0" borderId="2" xfId="4" applyFont="1" applyFill="1" applyBorder="1" applyAlignment="1" applyProtection="1">
      <alignment vertical="center" wrapText="1"/>
      <protection locked="0"/>
    </xf>
    <xf numFmtId="49" fontId="13" fillId="0" borderId="3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8" applyFont="1" applyFill="1" applyBorder="1" applyProtection="1">
      <protection locked="0"/>
    </xf>
    <xf numFmtId="1" fontId="18" fillId="0" borderId="2" xfId="8" applyNumberFormat="1" applyFont="1" applyFill="1" applyBorder="1" applyProtection="1">
      <protection locked="0"/>
    </xf>
    <xf numFmtId="1" fontId="1" fillId="0" borderId="2" xfId="8" applyNumberFormat="1" applyFont="1" applyFill="1" applyBorder="1" applyProtection="1">
      <protection locked="0"/>
    </xf>
    <xf numFmtId="0" fontId="14" fillId="2" borderId="2" xfId="8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protection locked="0"/>
    </xf>
    <xf numFmtId="0" fontId="15" fillId="0" borderId="2" xfId="0" applyFont="1" applyFill="1" applyBorder="1" applyAlignment="1" applyProtection="1">
      <alignment horizontal="left" wrapText="1" indent="2"/>
      <protection locked="0"/>
    </xf>
    <xf numFmtId="0" fontId="0" fillId="0" borderId="2" xfId="0" applyFont="1" applyFill="1" applyBorder="1" applyAlignment="1" applyProtection="1">
      <alignment horizontal="right"/>
      <protection locked="0"/>
    </xf>
    <xf numFmtId="0" fontId="13" fillId="0" borderId="3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49" fontId="19" fillId="0" borderId="2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Alignment="1" applyProtection="1">
      <alignment horizontal="right"/>
      <protection locked="0"/>
    </xf>
    <xf numFmtId="0" fontId="15" fillId="0" borderId="2" xfId="4" applyFont="1" applyFill="1" applyBorder="1" applyAlignment="1" applyProtection="1">
      <alignment horizontal="right"/>
      <protection locked="0"/>
    </xf>
    <xf numFmtId="49" fontId="21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3" xfId="4" applyNumberFormat="1" applyFont="1" applyFill="1" applyBorder="1" applyAlignment="1" applyProtection="1">
      <alignment vertical="top"/>
      <protection locked="0"/>
    </xf>
    <xf numFmtId="49" fontId="18" fillId="0" borderId="2" xfId="4" applyNumberFormat="1" applyFont="1" applyFill="1" applyBorder="1" applyAlignment="1" applyProtection="1">
      <alignment vertical="top"/>
      <protection locked="0"/>
    </xf>
    <xf numFmtId="0" fontId="13" fillId="0" borderId="2" xfId="8" applyFont="1" applyFill="1" applyBorder="1" applyAlignment="1" applyProtection="1">
      <alignment horizontal="right"/>
      <protection locked="0"/>
    </xf>
    <xf numFmtId="0" fontId="1" fillId="0" borderId="6" xfId="8" applyFont="1" applyFill="1" applyBorder="1" applyProtection="1">
      <protection locked="0"/>
    </xf>
    <xf numFmtId="1" fontId="1" fillId="0" borderId="14" xfId="8" applyNumberFormat="1" applyFont="1" applyFill="1" applyBorder="1" applyProtection="1">
      <protection locked="0"/>
    </xf>
    <xf numFmtId="49" fontId="1" fillId="0" borderId="14" xfId="4" applyNumberFormat="1" applyFont="1" applyFill="1" applyBorder="1" applyAlignment="1" applyProtection="1">
      <alignment horizontal="right"/>
      <protection locked="0"/>
    </xf>
    <xf numFmtId="2" fontId="1" fillId="0" borderId="9" xfId="8" applyNumberFormat="1" applyFont="1" applyFill="1" applyBorder="1" applyAlignment="1" applyProtection="1">
      <alignment horizontal="center" vertical="center"/>
      <protection locked="0"/>
    </xf>
    <xf numFmtId="2" fontId="1" fillId="0" borderId="20" xfId="8" applyNumberFormat="1" applyFont="1" applyFill="1" applyBorder="1" applyAlignment="1" applyProtection="1">
      <alignment horizontal="center" vertical="center"/>
      <protection locked="0"/>
    </xf>
    <xf numFmtId="2" fontId="18" fillId="0" borderId="16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16" xfId="8" applyNumberFormat="1" applyFont="1" applyFill="1" applyBorder="1" applyAlignment="1" applyProtection="1">
      <alignment horizontal="center"/>
      <protection locked="0"/>
    </xf>
    <xf numFmtId="2" fontId="1" fillId="2" borderId="16" xfId="8" applyNumberFormat="1" applyFont="1" applyFill="1" applyBorder="1" applyAlignment="1" applyProtection="1">
      <alignment horizontal="center"/>
      <protection locked="0"/>
    </xf>
    <xf numFmtId="1" fontId="2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3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4" applyFont="1" applyFill="1" applyBorder="1" applyAlignment="1" applyProtection="1">
      <alignment vertical="center"/>
      <protection locked="0"/>
    </xf>
    <xf numFmtId="0" fontId="2" fillId="0" borderId="2" xfId="4" applyFont="1" applyFill="1" applyBorder="1" applyProtection="1">
      <protection locked="0"/>
    </xf>
    <xf numFmtId="49" fontId="35" fillId="0" borderId="2" xfId="4" applyNumberFormat="1" applyFont="1" applyFill="1" applyBorder="1" applyAlignment="1" applyProtection="1">
      <alignment horizontal="right"/>
      <protection locked="0"/>
    </xf>
    <xf numFmtId="0" fontId="2" fillId="0" borderId="3" xfId="4" applyFont="1" applyFill="1" applyBorder="1" applyProtection="1">
      <protection locked="0"/>
    </xf>
    <xf numFmtId="0" fontId="36" fillId="0" borderId="3" xfId="4" applyFont="1" applyFill="1" applyBorder="1" applyProtection="1"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/>
      <protection locked="0"/>
    </xf>
    <xf numFmtId="49" fontId="2" fillId="0" borderId="2" xfId="3" applyNumberFormat="1" applyFont="1" applyFill="1" applyBorder="1" applyAlignment="1" applyProtection="1">
      <alignment horizontal="left" vertical="top"/>
      <protection locked="0"/>
    </xf>
    <xf numFmtId="49" fontId="12" fillId="0" borderId="2" xfId="3" applyNumberFormat="1" applyFont="1" applyFill="1" applyBorder="1" applyAlignment="1" applyProtection="1">
      <alignment horizontal="right"/>
      <protection locked="0"/>
    </xf>
    <xf numFmtId="49" fontId="2" fillId="0" borderId="3" xfId="3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 wrapText="1"/>
      <protection locked="0"/>
    </xf>
    <xf numFmtId="49" fontId="2" fillId="0" borderId="7" xfId="3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wrapText="1"/>
      <protection locked="0"/>
    </xf>
    <xf numFmtId="0" fontId="2" fillId="0" borderId="3" xfId="4" applyFont="1" applyFill="1" applyBorder="1" applyAlignment="1" applyProtection="1">
      <protection locked="0"/>
    </xf>
    <xf numFmtId="49" fontId="35" fillId="0" borderId="3" xfId="4" applyNumberFormat="1" applyFont="1" applyFill="1" applyBorder="1" applyAlignment="1" applyProtection="1">
      <alignment horizontal="left" vertical="top"/>
      <protection locked="0"/>
    </xf>
    <xf numFmtId="49" fontId="35" fillId="0" borderId="2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protection locked="0"/>
    </xf>
    <xf numFmtId="49" fontId="2" fillId="0" borderId="3" xfId="4" applyNumberFormat="1" applyFont="1" applyFill="1" applyBorder="1" applyProtection="1">
      <protection locked="0"/>
    </xf>
    <xf numFmtId="49" fontId="2" fillId="0" borderId="2" xfId="4" applyNumberFormat="1" applyFont="1" applyFill="1" applyBorder="1" applyProtection="1">
      <protection locked="0"/>
    </xf>
    <xf numFmtId="49" fontId="12" fillId="0" borderId="2" xfId="0" applyNumberFormat="1" applyFont="1" applyFill="1" applyBorder="1" applyAlignment="1" applyProtection="1">
      <alignment horizontal="left" vertical="top"/>
      <protection locked="0"/>
    </xf>
    <xf numFmtId="49" fontId="12" fillId="0" borderId="2" xfId="0" applyNumberFormat="1" applyFont="1" applyFill="1" applyBorder="1" applyAlignment="1" applyProtection="1">
      <alignment horizontal="right"/>
      <protection locked="0"/>
    </xf>
    <xf numFmtId="0" fontId="12" fillId="0" borderId="2" xfId="0" applyFont="1" applyFill="1" applyBorder="1" applyAlignment="1" applyProtection="1">
      <alignment horizontal="left" vertical="top" wrapText="1"/>
      <protection locked="0"/>
    </xf>
    <xf numFmtId="0" fontId="12" fillId="0" borderId="2" xfId="0" applyFont="1" applyFill="1" applyBorder="1" applyAlignment="1" applyProtection="1">
      <alignment horizontal="left"/>
      <protection locked="0"/>
    </xf>
    <xf numFmtId="49" fontId="35" fillId="0" borderId="3" xfId="4" applyNumberFormat="1" applyFont="1" applyFill="1" applyBorder="1" applyAlignment="1" applyProtection="1">
      <alignment horizontal="left"/>
      <protection locked="0"/>
    </xf>
    <xf numFmtId="49" fontId="35" fillId="0" borderId="2" xfId="4" applyNumberFormat="1" applyFont="1" applyFill="1" applyBorder="1" applyAlignment="1" applyProtection="1">
      <alignment horizontal="right" vertical="center"/>
      <protection locked="0"/>
    </xf>
    <xf numFmtId="49" fontId="2" fillId="0" borderId="3" xfId="4" applyNumberFormat="1" applyFont="1" applyFill="1" applyBorder="1" applyAlignment="1" applyProtection="1">
      <alignment horizontal="center"/>
      <protection locked="0"/>
    </xf>
    <xf numFmtId="0" fontId="2" fillId="0" borderId="3" xfId="8" applyFont="1" applyFill="1" applyBorder="1" applyProtection="1">
      <protection locked="0"/>
    </xf>
    <xf numFmtId="0" fontId="2" fillId="0" borderId="3" xfId="4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horizontal="left" vertical="center"/>
      <protection locked="0"/>
    </xf>
    <xf numFmtId="49" fontId="2" fillId="0" borderId="2" xfId="4" applyNumberFormat="1" applyFont="1" applyFill="1" applyBorder="1" applyAlignment="1" applyProtection="1">
      <alignment horizontal="right"/>
      <protection locked="0"/>
    </xf>
    <xf numFmtId="0" fontId="2" fillId="0" borderId="28" xfId="0" applyFont="1" applyFill="1" applyBorder="1" applyProtection="1">
      <protection locked="0"/>
    </xf>
    <xf numFmtId="0" fontId="2" fillId="0" borderId="2" xfId="3" applyFont="1" applyFill="1" applyBorder="1" applyAlignment="1" applyProtection="1">
      <protection locked="0"/>
    </xf>
    <xf numFmtId="49" fontId="37" fillId="0" borderId="2" xfId="4" applyNumberFormat="1" applyFont="1" applyFill="1" applyBorder="1" applyAlignment="1" applyProtection="1">
      <alignment horizontal="left" vertical="top"/>
      <protection locked="0"/>
    </xf>
    <xf numFmtId="0" fontId="35" fillId="0" borderId="3" xfId="4" applyFont="1" applyFill="1" applyBorder="1" applyProtection="1">
      <protection locked="0"/>
    </xf>
    <xf numFmtId="0" fontId="2" fillId="0" borderId="2" xfId="4" applyFont="1" applyFill="1" applyBorder="1" applyAlignment="1" applyProtection="1">
      <alignment vertical="center" wrapText="1"/>
      <protection locked="0"/>
    </xf>
    <xf numFmtId="49" fontId="12" fillId="0" borderId="3" xfId="4" applyNumberFormat="1" applyFont="1" applyFill="1" applyBorder="1" applyAlignment="1" applyProtection="1">
      <alignment horizontal="left" vertical="top"/>
      <protection locked="0"/>
    </xf>
    <xf numFmtId="1" fontId="2" fillId="0" borderId="2" xfId="8" applyNumberFormat="1" applyFont="1" applyFill="1" applyBorder="1" applyProtection="1">
      <protection locked="0"/>
    </xf>
    <xf numFmtId="0" fontId="35" fillId="2" borderId="2" xfId="8" applyFont="1" applyFill="1" applyBorder="1" applyAlignment="1" applyProtection="1">
      <alignment horizontal="left" vertical="center"/>
      <protection locked="0"/>
    </xf>
    <xf numFmtId="0" fontId="35" fillId="0" borderId="2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right"/>
      <protection locked="0"/>
    </xf>
    <xf numFmtId="0" fontId="12" fillId="0" borderId="3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49" fontId="36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vertical="top"/>
      <protection locked="0"/>
    </xf>
    <xf numFmtId="49" fontId="2" fillId="0" borderId="2" xfId="4" applyNumberFormat="1" applyFont="1" applyFill="1" applyBorder="1" applyAlignment="1" applyProtection="1">
      <alignment vertical="top"/>
      <protection locked="0"/>
    </xf>
    <xf numFmtId="0" fontId="12" fillId="0" borderId="2" xfId="8" applyFont="1" applyFill="1" applyBorder="1" applyAlignment="1" applyProtection="1">
      <alignment horizontal="right"/>
      <protection locked="0"/>
    </xf>
    <xf numFmtId="0" fontId="2" fillId="0" borderId="6" xfId="8" applyFont="1" applyFill="1" applyBorder="1" applyProtection="1">
      <protection locked="0"/>
    </xf>
    <xf numFmtId="1" fontId="2" fillId="0" borderId="14" xfId="8" applyNumberFormat="1" applyFont="1" applyFill="1" applyBorder="1" applyProtection="1">
      <protection locked="0"/>
    </xf>
    <xf numFmtId="49" fontId="2" fillId="0" borderId="14" xfId="4" applyNumberFormat="1" applyFont="1" applyFill="1" applyBorder="1" applyAlignment="1" applyProtection="1">
      <alignment horizontal="right"/>
      <protection locked="0"/>
    </xf>
    <xf numFmtId="2" fontId="2" fillId="0" borderId="9" xfId="8" applyNumberFormat="1" applyFont="1" applyFill="1" applyBorder="1" applyAlignment="1" applyProtection="1">
      <alignment horizontal="center" vertical="center"/>
      <protection locked="0"/>
    </xf>
    <xf numFmtId="2" fontId="2" fillId="0" borderId="20" xfId="8" applyNumberFormat="1" applyFont="1" applyFill="1" applyBorder="1" applyAlignment="1" applyProtection="1">
      <alignment horizontal="center" vertical="center"/>
      <protection locked="0"/>
    </xf>
    <xf numFmtId="2" fontId="2" fillId="2" borderId="16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16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16" xfId="8" applyNumberFormat="1" applyFont="1" applyFill="1" applyBorder="1" applyAlignment="1" applyProtection="1">
      <alignment horizontal="center"/>
      <protection locked="0"/>
    </xf>
    <xf numFmtId="2" fontId="0" fillId="0" borderId="9" xfId="8" applyNumberFormat="1" applyFont="1" applyFill="1" applyBorder="1" applyAlignment="1" applyProtection="1">
      <alignment horizontal="center" vertical="center"/>
      <protection locked="0"/>
    </xf>
    <xf numFmtId="2" fontId="0" fillId="0" borderId="20" xfId="8" applyNumberFormat="1" applyFont="1" applyFill="1" applyBorder="1" applyAlignment="1" applyProtection="1">
      <alignment horizontal="center" vertical="center"/>
      <protection locked="0"/>
    </xf>
    <xf numFmtId="2" fontId="0" fillId="2" borderId="16" xfId="8" applyNumberFormat="1" applyFont="1" applyFill="1" applyBorder="1" applyAlignment="1" applyProtection="1">
      <alignment horizontal="center"/>
      <protection locked="0"/>
    </xf>
    <xf numFmtId="0" fontId="13" fillId="0" borderId="3" xfId="3" applyFont="1" applyFill="1" applyBorder="1" applyAlignment="1" applyProtection="1">
      <alignment vertical="center"/>
      <protection locked="0"/>
    </xf>
    <xf numFmtId="0" fontId="18" fillId="0" borderId="2" xfId="3" applyFont="1" applyFill="1" applyBorder="1" applyProtection="1">
      <protection locked="0"/>
    </xf>
    <xf numFmtId="49" fontId="14" fillId="0" borderId="2" xfId="3" applyNumberFormat="1" applyFont="1" applyFill="1" applyBorder="1" applyAlignment="1" applyProtection="1">
      <alignment horizontal="right"/>
      <protection locked="0"/>
    </xf>
    <xf numFmtId="0" fontId="18" fillId="0" borderId="3" xfId="3" applyFont="1" applyFill="1" applyBorder="1" applyProtection="1">
      <protection locked="0"/>
    </xf>
    <xf numFmtId="0" fontId="21" fillId="0" borderId="3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wrapText="1"/>
      <protection locked="0"/>
    </xf>
    <xf numFmtId="0" fontId="18" fillId="0" borderId="3" xfId="3" applyFont="1" applyFill="1" applyBorder="1" applyAlignment="1" applyProtection="1">
      <protection locked="0"/>
    </xf>
    <xf numFmtId="49" fontId="18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 vertical="top"/>
      <protection locked="0"/>
    </xf>
    <xf numFmtId="49" fontId="14" fillId="0" borderId="2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Protection="1">
      <protection locked="0"/>
    </xf>
    <xf numFmtId="49" fontId="18" fillId="0" borderId="2" xfId="3" applyNumberFormat="1" applyFont="1" applyFill="1" applyBorder="1" applyProtection="1">
      <protection locked="0"/>
    </xf>
    <xf numFmtId="49" fontId="17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/>
      <protection locked="0"/>
    </xf>
    <xf numFmtId="0" fontId="18" fillId="0" borderId="2" xfId="3" applyFont="1" applyFill="1" applyBorder="1" applyAlignment="1" applyProtection="1">
      <protection locked="0"/>
    </xf>
    <xf numFmtId="49" fontId="14" fillId="0" borderId="2" xfId="3" applyNumberFormat="1" applyFont="1" applyFill="1" applyBorder="1" applyAlignment="1" applyProtection="1">
      <alignment horizontal="right" vertical="center"/>
      <protection locked="0"/>
    </xf>
    <xf numFmtId="0" fontId="0" fillId="0" borderId="3" xfId="3" applyFont="1" applyFill="1" applyBorder="1" applyProtection="1">
      <protection locked="0"/>
    </xf>
    <xf numFmtId="49" fontId="18" fillId="0" borderId="3" xfId="3" applyNumberFormat="1" applyFont="1" applyFill="1" applyBorder="1" applyAlignment="1" applyProtection="1">
      <alignment horizontal="center"/>
      <protection locked="0"/>
    </xf>
    <xf numFmtId="0" fontId="0" fillId="0" borderId="3" xfId="8" applyFont="1" applyFill="1" applyBorder="1" applyProtection="1">
      <protection locked="0"/>
    </xf>
    <xf numFmtId="0" fontId="18" fillId="0" borderId="3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49" fontId="18" fillId="0" borderId="2" xfId="3" applyNumberFormat="1" applyFont="1" applyFill="1" applyBorder="1" applyAlignment="1" applyProtection="1">
      <alignment horizontal="right"/>
      <protection locked="0"/>
    </xf>
    <xf numFmtId="0" fontId="13" fillId="0" borderId="3" xfId="3" applyFont="1" applyFill="1" applyBorder="1" applyProtection="1">
      <protection locked="0"/>
    </xf>
    <xf numFmtId="49" fontId="27" fillId="0" borderId="2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Protection="1">
      <protection locked="0"/>
    </xf>
    <xf numFmtId="0" fontId="0" fillId="0" borderId="2" xfId="3" applyFont="1" applyFill="1" applyBorder="1" applyAlignment="1" applyProtection="1">
      <alignment vertical="center" wrapText="1"/>
      <protection locked="0"/>
    </xf>
    <xf numFmtId="49" fontId="13" fillId="0" borderId="3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right"/>
      <protection locked="0"/>
    </xf>
    <xf numFmtId="1" fontId="0" fillId="0" borderId="2" xfId="8" applyNumberFormat="1" applyFont="1" applyFill="1" applyBorder="1" applyProtection="1">
      <protection locked="0"/>
    </xf>
    <xf numFmtId="49" fontId="19" fillId="0" borderId="2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Alignment="1" applyProtection="1">
      <alignment horizontal="right"/>
      <protection locked="0"/>
    </xf>
    <xf numFmtId="0" fontId="15" fillId="0" borderId="2" xfId="3" applyFont="1" applyFill="1" applyBorder="1" applyAlignment="1" applyProtection="1">
      <alignment horizontal="right"/>
      <protection locked="0"/>
    </xf>
    <xf numFmtId="49" fontId="21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Alignment="1" applyProtection="1">
      <alignment vertical="top"/>
      <protection locked="0"/>
    </xf>
    <xf numFmtId="49" fontId="18" fillId="0" borderId="2" xfId="3" applyNumberFormat="1" applyFont="1" applyFill="1" applyBorder="1" applyAlignment="1" applyProtection="1">
      <alignment vertical="top"/>
      <protection locked="0"/>
    </xf>
    <xf numFmtId="0" fontId="0" fillId="0" borderId="6" xfId="8" applyFont="1" applyFill="1" applyBorder="1" applyProtection="1">
      <protection locked="0"/>
    </xf>
    <xf numFmtId="1" fontId="0" fillId="0" borderId="14" xfId="8" applyNumberFormat="1" applyFont="1" applyFill="1" applyBorder="1" applyProtection="1">
      <protection locked="0"/>
    </xf>
    <xf numFmtId="49" fontId="0" fillId="0" borderId="14" xfId="3" applyNumberFormat="1" applyFont="1" applyFill="1" applyBorder="1" applyAlignment="1" applyProtection="1">
      <alignment horizontal="right"/>
      <protection locked="0"/>
    </xf>
    <xf numFmtId="1" fontId="9" fillId="0" borderId="0" xfId="8" applyNumberFormat="1" applyFont="1" applyFill="1" applyProtection="1">
      <protection locked="0"/>
    </xf>
    <xf numFmtId="0" fontId="9" fillId="0" borderId="0" xfId="8" applyFont="1" applyFill="1" applyAlignment="1" applyProtection="1">
      <alignment vertical="justify"/>
      <protection locked="0"/>
    </xf>
    <xf numFmtId="1" fontId="9" fillId="0" borderId="0" xfId="8" applyNumberFormat="1" applyFont="1" applyFill="1" applyAlignment="1" applyProtection="1">
      <alignment horizontal="left" vertical="center" wrapText="1"/>
      <protection locked="0"/>
    </xf>
    <xf numFmtId="0" fontId="9" fillId="0" borderId="0" xfId="8" applyFont="1" applyFill="1" applyAlignment="1" applyProtection="1">
      <alignment vertical="center" wrapText="1"/>
      <protection locked="0"/>
    </xf>
    <xf numFmtId="0" fontId="9" fillId="0" borderId="0" xfId="8" applyFont="1" applyFill="1" applyBorder="1" applyProtection="1">
      <protection locked="0"/>
    </xf>
    <xf numFmtId="2" fontId="18" fillId="2" borderId="16" xfId="6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6" applyNumberFormat="1" applyFont="1" applyFill="1" applyBorder="1" applyAlignment="1" applyProtection="1">
      <alignment horizontal="center" vertical="center" wrapText="1"/>
      <protection locked="0"/>
    </xf>
    <xf numFmtId="1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vertical="center"/>
      <protection locked="0"/>
    </xf>
    <xf numFmtId="0" fontId="4" fillId="0" borderId="3" xfId="4" applyFont="1" applyFill="1" applyBorder="1" applyProtection="1">
      <protection locked="0"/>
    </xf>
    <xf numFmtId="0" fontId="9" fillId="0" borderId="2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right"/>
      <protection locked="0"/>
    </xf>
    <xf numFmtId="0" fontId="38" fillId="0" borderId="3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3" applyFont="1" applyFill="1" applyBorder="1" applyProtection="1">
      <protection locked="0"/>
    </xf>
    <xf numFmtId="49" fontId="9" fillId="0" borderId="2" xfId="3" applyNumberFormat="1" applyFont="1" applyFill="1" applyBorder="1" applyAlignment="1" applyProtection="1">
      <alignment horizontal="left" vertical="top"/>
      <protection locked="0"/>
    </xf>
    <xf numFmtId="49" fontId="9" fillId="0" borderId="2" xfId="3" applyNumberFormat="1" applyFont="1" applyFill="1" applyBorder="1" applyAlignment="1" applyProtection="1">
      <alignment horizontal="right"/>
      <protection locked="0"/>
    </xf>
    <xf numFmtId="49" fontId="4" fillId="0" borderId="3" xfId="3" applyNumberFormat="1" applyFont="1" applyFill="1" applyBorder="1" applyAlignment="1" applyProtection="1">
      <alignment horizontal="left" vertical="top"/>
      <protection locked="0"/>
    </xf>
    <xf numFmtId="49" fontId="9" fillId="0" borderId="2" xfId="4" applyNumberFormat="1" applyFont="1" applyFill="1" applyBorder="1" applyAlignment="1" applyProtection="1">
      <alignment horizontal="left" vertical="top" wrapText="1"/>
      <protection locked="0"/>
    </xf>
    <xf numFmtId="49" fontId="9" fillId="0" borderId="7" xfId="3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wrapText="1"/>
      <protection locked="0"/>
    </xf>
    <xf numFmtId="49" fontId="4" fillId="0" borderId="2" xfId="4" applyNumberFormat="1" applyFont="1" applyFill="1" applyBorder="1" applyAlignment="1" applyProtection="1">
      <alignment horizontal="left" vertical="top"/>
      <protection locked="0"/>
    </xf>
    <xf numFmtId="49" fontId="4" fillId="0" borderId="3" xfId="4" applyNumberFormat="1" applyFont="1" applyFill="1" applyBorder="1" applyProtection="1">
      <protection locked="0"/>
    </xf>
    <xf numFmtId="49" fontId="4" fillId="0" borderId="2" xfId="4" applyNumberFormat="1" applyFont="1" applyFill="1" applyBorder="1" applyProtection="1">
      <protection locked="0"/>
    </xf>
    <xf numFmtId="49" fontId="4" fillId="0" borderId="2" xfId="0" applyNumberFormat="1" applyFont="1" applyFill="1" applyBorder="1" applyAlignment="1" applyProtection="1">
      <alignment horizontal="left" vertical="top"/>
      <protection locked="0"/>
    </xf>
    <xf numFmtId="49" fontId="4" fillId="0" borderId="2" xfId="0" applyNumberFormat="1" applyFont="1" applyFill="1" applyBorder="1" applyAlignment="1" applyProtection="1">
      <alignment horizontal="right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49" fontId="4" fillId="0" borderId="3" xfId="4" applyNumberFormat="1" applyFont="1" applyFill="1" applyBorder="1" applyAlignment="1" applyProtection="1">
      <alignment horizontal="left"/>
      <protection locked="0"/>
    </xf>
    <xf numFmtId="49" fontId="4" fillId="0" borderId="2" xfId="4" applyNumberFormat="1" applyFont="1" applyFill="1" applyBorder="1" applyAlignment="1" applyProtection="1">
      <alignment horizontal="right" vertical="center"/>
      <protection locked="0"/>
    </xf>
    <xf numFmtId="0" fontId="9" fillId="0" borderId="3" xfId="4" applyFont="1" applyFill="1" applyBorder="1" applyProtection="1">
      <protection locked="0"/>
    </xf>
    <xf numFmtId="49" fontId="4" fillId="0" borderId="3" xfId="4" applyNumberFormat="1" applyFont="1" applyFill="1" applyBorder="1" applyAlignment="1" applyProtection="1">
      <alignment horizontal="center"/>
      <protection locked="0"/>
    </xf>
    <xf numFmtId="0" fontId="9" fillId="0" borderId="3" xfId="8" applyFont="1" applyFill="1" applyBorder="1" applyProtection="1">
      <protection locked="0"/>
    </xf>
    <xf numFmtId="0" fontId="4" fillId="0" borderId="3" xfId="4" applyFont="1" applyFill="1" applyBorder="1" applyAlignment="1" applyProtection="1">
      <alignment horizontal="left" vertical="center"/>
      <protection locked="0"/>
    </xf>
    <xf numFmtId="0" fontId="9" fillId="0" borderId="2" xfId="4" applyFont="1" applyFill="1" applyBorder="1" applyAlignment="1" applyProtection="1">
      <alignment horizontal="left" vertical="center"/>
      <protection locked="0"/>
    </xf>
    <xf numFmtId="49" fontId="7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4" applyFont="1" applyFill="1" applyBorder="1" applyAlignment="1" applyProtection="1">
      <alignment vertical="center" wrapText="1"/>
      <protection locked="0"/>
    </xf>
    <xf numFmtId="0" fontId="4" fillId="0" borderId="3" xfId="8" applyFont="1" applyFill="1" applyBorder="1" applyProtection="1">
      <protection locked="0"/>
    </xf>
    <xf numFmtId="1" fontId="4" fillId="0" borderId="2" xfId="8" applyNumberFormat="1" applyFont="1" applyFill="1" applyBorder="1" applyProtection="1">
      <protection locked="0"/>
    </xf>
    <xf numFmtId="1" fontId="9" fillId="0" borderId="2" xfId="8" applyNumberFormat="1" applyFont="1" applyFill="1" applyBorder="1" applyProtection="1">
      <protection locked="0"/>
    </xf>
    <xf numFmtId="0" fontId="4" fillId="2" borderId="2" xfId="8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" xfId="0" applyFont="1" applyFill="1" applyBorder="1" applyAlignment="1" applyProtection="1">
      <alignment horizontal="left" wrapText="1" indent="2"/>
      <protection locked="0"/>
    </xf>
    <xf numFmtId="0" fontId="9" fillId="0" borderId="2" xfId="0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alignment horizontal="right"/>
      <protection locked="0"/>
    </xf>
    <xf numFmtId="0" fontId="9" fillId="0" borderId="2" xfId="4" applyFont="1" applyFill="1" applyBorder="1" applyAlignment="1" applyProtection="1">
      <alignment horizontal="right"/>
      <protection locked="0"/>
    </xf>
    <xf numFmtId="49" fontId="38" fillId="0" borderId="3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vertical="top"/>
      <protection locked="0"/>
    </xf>
    <xf numFmtId="49" fontId="4" fillId="0" borderId="2" xfId="4" applyNumberFormat="1" applyFont="1" applyFill="1" applyBorder="1" applyAlignment="1" applyProtection="1">
      <alignment vertical="top"/>
      <protection locked="0"/>
    </xf>
    <xf numFmtId="0" fontId="4" fillId="0" borderId="2" xfId="8" applyFont="1" applyFill="1" applyBorder="1" applyAlignment="1" applyProtection="1">
      <alignment horizontal="right"/>
      <protection locked="0"/>
    </xf>
    <xf numFmtId="0" fontId="9" fillId="0" borderId="6" xfId="8" applyFont="1" applyFill="1" applyBorder="1" applyProtection="1">
      <protection locked="0"/>
    </xf>
    <xf numFmtId="1" fontId="9" fillId="0" borderId="14" xfId="8" applyNumberFormat="1" applyFont="1" applyFill="1" applyBorder="1" applyProtection="1">
      <protection locked="0"/>
    </xf>
    <xf numFmtId="49" fontId="9" fillId="0" borderId="14" xfId="4" applyNumberFormat="1" applyFont="1" applyFill="1" applyBorder="1" applyAlignment="1" applyProtection="1">
      <alignment horizontal="right"/>
      <protection locked="0"/>
    </xf>
    <xf numFmtId="2" fontId="9" fillId="0" borderId="9" xfId="8" applyNumberFormat="1" applyFont="1" applyFill="1" applyBorder="1" applyAlignment="1" applyProtection="1">
      <alignment horizontal="center" vertical="center"/>
      <protection locked="0"/>
    </xf>
    <xf numFmtId="2" fontId="9" fillId="0" borderId="20" xfId="8" applyNumberFormat="1" applyFont="1" applyFill="1" applyBorder="1" applyAlignment="1" applyProtection="1">
      <alignment horizontal="center" vertical="center"/>
      <protection locked="0"/>
    </xf>
    <xf numFmtId="2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2" borderId="16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6" applyNumberFormat="1" applyFont="1" applyFill="1" applyBorder="1" applyAlignment="1" applyProtection="1">
      <alignment horizontal="center" vertical="center" wrapText="1"/>
      <protection locked="0"/>
    </xf>
    <xf numFmtId="2" fontId="9" fillId="0" borderId="16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  <protection locked="0"/>
    </xf>
    <xf numFmtId="2" fontId="9" fillId="0" borderId="16" xfId="0" applyNumberFormat="1" applyFont="1" applyFill="1" applyBorder="1" applyAlignment="1" applyProtection="1">
      <alignment horizontal="center"/>
      <protection locked="0"/>
    </xf>
    <xf numFmtId="2" fontId="4" fillId="0" borderId="2" xfId="8" applyNumberFormat="1" applyFont="1" applyFill="1" applyBorder="1" applyAlignment="1" applyProtection="1">
      <alignment horizontal="center"/>
      <protection locked="0"/>
    </xf>
    <xf numFmtId="2" fontId="4" fillId="0" borderId="16" xfId="8" applyNumberFormat="1" applyFont="1" applyFill="1" applyBorder="1" applyAlignment="1" applyProtection="1">
      <alignment horizontal="center"/>
      <protection locked="0"/>
    </xf>
    <xf numFmtId="2" fontId="9" fillId="2" borderId="2" xfId="8" applyNumberFormat="1" applyFont="1" applyFill="1" applyBorder="1" applyAlignment="1" applyProtection="1">
      <alignment horizontal="center"/>
      <protection locked="0"/>
    </xf>
    <xf numFmtId="2" fontId="9" fillId="2" borderId="16" xfId="8" applyNumberFormat="1" applyFont="1" applyFill="1" applyBorder="1" applyAlignment="1" applyProtection="1">
      <alignment horizontal="center"/>
      <protection locked="0"/>
    </xf>
    <xf numFmtId="2" fontId="9" fillId="0" borderId="14" xfId="8" applyNumberFormat="1" applyFont="1" applyFill="1" applyBorder="1" applyAlignment="1" applyProtection="1">
      <alignment horizontal="center"/>
      <protection locked="0"/>
    </xf>
    <xf numFmtId="2" fontId="9" fillId="0" borderId="18" xfId="8" applyNumberFormat="1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Alignment="1">
      <alignment horizontal="left" wrapText="1"/>
    </xf>
    <xf numFmtId="49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49" fontId="13" fillId="0" borderId="3" xfId="0" applyNumberFormat="1" applyFont="1" applyFill="1" applyBorder="1" applyAlignment="1">
      <alignment horizontal="left" vertical="top" wrapText="1"/>
    </xf>
    <xf numFmtId="49" fontId="13" fillId="0" borderId="29" xfId="0" applyNumberFormat="1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29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29" xfId="0" applyFont="1" applyFill="1" applyBorder="1" applyAlignment="1">
      <alignment horizontal="left" vertical="top" wrapText="1"/>
    </xf>
    <xf numFmtId="3" fontId="15" fillId="0" borderId="2" xfId="0" applyNumberFormat="1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wrapText="1"/>
    </xf>
    <xf numFmtId="0" fontId="0" fillId="0" borderId="7" xfId="0" applyBorder="1" applyAlignment="1">
      <alignment wrapText="1"/>
    </xf>
    <xf numFmtId="3" fontId="13" fillId="0" borderId="3" xfId="0" applyNumberFormat="1" applyFont="1" applyFill="1" applyBorder="1" applyAlignment="1">
      <alignment horizontal="left" vertical="center" wrapText="1"/>
    </xf>
    <xf numFmtId="3" fontId="13" fillId="0" borderId="29" xfId="0" applyNumberFormat="1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wrapText="1"/>
    </xf>
    <xf numFmtId="49" fontId="14" fillId="2" borderId="12" xfId="0" applyNumberFormat="1" applyFont="1" applyFill="1" applyBorder="1" applyAlignment="1">
      <alignment horizontal="left" wrapText="1"/>
    </xf>
    <xf numFmtId="49" fontId="14" fillId="2" borderId="42" xfId="0" applyNumberFormat="1" applyFont="1" applyFill="1" applyBorder="1" applyAlignment="1">
      <alignment horizontal="left" wrapText="1"/>
    </xf>
    <xf numFmtId="0" fontId="15" fillId="0" borderId="43" xfId="0" applyFont="1" applyFill="1" applyBorder="1" applyAlignment="1">
      <alignment horizontal="left" wrapText="1"/>
    </xf>
    <xf numFmtId="0" fontId="15" fillId="0" borderId="44" xfId="0" applyFont="1" applyFill="1" applyBorder="1" applyAlignment="1">
      <alignment horizontal="left" wrapText="1"/>
    </xf>
    <xf numFmtId="0" fontId="0" fillId="0" borderId="7" xfId="0" applyBorder="1" applyAlignment="1"/>
    <xf numFmtId="0" fontId="13" fillId="2" borderId="12" xfId="9" applyFont="1" applyFill="1" applyBorder="1" applyAlignment="1">
      <alignment wrapText="1"/>
    </xf>
    <xf numFmtId="0" fontId="13" fillId="2" borderId="42" xfId="9" applyFont="1" applyFill="1" applyBorder="1" applyAlignment="1">
      <alignment wrapText="1"/>
    </xf>
    <xf numFmtId="0" fontId="15" fillId="0" borderId="2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0" fontId="13" fillId="0" borderId="29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wrapText="1"/>
    </xf>
    <xf numFmtId="0" fontId="9" fillId="0" borderId="38" xfId="0" applyFont="1" applyFill="1" applyBorder="1" applyAlignment="1" applyProtection="1">
      <alignment horizontal="center" vertical="center"/>
      <protection locked="0"/>
    </xf>
    <xf numFmtId="0" fontId="9" fillId="0" borderId="39" xfId="0" applyFont="1" applyFill="1" applyBorder="1" applyAlignment="1" applyProtection="1">
      <alignment horizontal="center" vertical="center"/>
      <protection locked="0"/>
    </xf>
    <xf numFmtId="1" fontId="9" fillId="0" borderId="27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9" fillId="0" borderId="40" xfId="0" applyFont="1" applyFill="1" applyBorder="1" applyAlignment="1" applyProtection="1">
      <alignment horizontal="center" vertical="center"/>
      <protection locked="0"/>
    </xf>
    <xf numFmtId="0" fontId="9" fillId="0" borderId="41" xfId="0" applyFont="1" applyFill="1" applyBorder="1" applyAlignment="1" applyProtection="1">
      <alignment horizontal="center" vertical="center"/>
      <protection locked="0"/>
    </xf>
    <xf numFmtId="0" fontId="6" fillId="0" borderId="0" xfId="9" applyFont="1" applyFill="1" applyAlignment="1" applyProtection="1">
      <alignment horizontal="center" vertical="center"/>
      <protection locked="0"/>
    </xf>
    <xf numFmtId="0" fontId="4" fillId="0" borderId="30" xfId="9" applyFont="1" applyFill="1" applyBorder="1" applyAlignment="1" applyProtection="1">
      <alignment horizontal="center" vertical="center" wrapText="1"/>
      <protection locked="0"/>
    </xf>
    <xf numFmtId="0" fontId="4" fillId="0" borderId="21" xfId="9" applyFont="1" applyFill="1" applyBorder="1" applyAlignment="1" applyProtection="1">
      <alignment horizontal="center" vertical="center" wrapText="1"/>
      <protection locked="0"/>
    </xf>
    <xf numFmtId="0" fontId="4" fillId="0" borderId="31" xfId="9" applyFont="1" applyFill="1" applyBorder="1" applyAlignment="1" applyProtection="1">
      <alignment horizontal="center" vertical="center" wrapText="1"/>
      <protection locked="0"/>
    </xf>
    <xf numFmtId="0" fontId="4" fillId="0" borderId="28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Fill="1" applyBorder="1" applyAlignment="1" applyProtection="1">
      <alignment horizontal="center" vertical="center" wrapText="1"/>
      <protection locked="0"/>
    </xf>
    <xf numFmtId="0" fontId="4" fillId="0" borderId="1" xfId="9" applyFont="1" applyFill="1" applyBorder="1" applyAlignment="1" applyProtection="1">
      <alignment horizontal="center" vertical="center" wrapText="1"/>
      <protection locked="0"/>
    </xf>
    <xf numFmtId="0" fontId="4" fillId="0" borderId="32" xfId="9" applyFont="1" applyFill="1" applyBorder="1" applyAlignment="1" applyProtection="1">
      <alignment horizontal="center" vertical="center" wrapText="1"/>
      <protection locked="0"/>
    </xf>
    <xf numFmtId="0" fontId="4" fillId="0" borderId="33" xfId="9" applyFont="1" applyFill="1" applyBorder="1" applyAlignment="1" applyProtection="1">
      <alignment horizontal="center" vertical="center" wrapText="1"/>
      <protection locked="0"/>
    </xf>
    <xf numFmtId="0" fontId="4" fillId="0" borderId="34" xfId="9" applyFont="1" applyFill="1" applyBorder="1" applyAlignment="1" applyProtection="1">
      <alignment horizontal="center" vertical="center" wrapText="1"/>
      <protection locked="0"/>
    </xf>
    <xf numFmtId="0" fontId="9" fillId="0" borderId="35" xfId="9" applyFont="1" applyFill="1" applyBorder="1" applyAlignment="1" applyProtection="1">
      <alignment horizontal="center" vertical="center" wrapText="1"/>
      <protection locked="0"/>
    </xf>
    <xf numFmtId="0" fontId="9" fillId="0" borderId="36" xfId="9" applyFont="1" applyFill="1" applyBorder="1" applyAlignment="1" applyProtection="1">
      <alignment horizontal="center" vertical="center" wrapText="1"/>
      <protection locked="0"/>
    </xf>
    <xf numFmtId="0" fontId="9" fillId="0" borderId="37" xfId="9" applyFont="1" applyFill="1" applyBorder="1" applyAlignment="1" applyProtection="1">
      <alignment horizontal="center" vertical="center" wrapText="1"/>
      <protection locked="0"/>
    </xf>
    <xf numFmtId="0" fontId="2" fillId="0" borderId="38" xfId="9" applyFont="1" applyFill="1" applyBorder="1" applyAlignment="1" applyProtection="1">
      <alignment horizontal="center" vertical="center"/>
      <protection locked="0"/>
    </xf>
    <xf numFmtId="0" fontId="9" fillId="0" borderId="38" xfId="9" applyFont="1" applyFill="1" applyBorder="1" applyAlignment="1" applyProtection="1">
      <alignment horizontal="center" vertical="center"/>
      <protection locked="0"/>
    </xf>
    <xf numFmtId="49" fontId="13" fillId="0" borderId="3" xfId="0" applyNumberFormat="1" applyFont="1" applyFill="1" applyBorder="1" applyAlignment="1">
      <alignment horizontal="left" vertical="center" wrapText="1"/>
    </xf>
    <xf numFmtId="49" fontId="13" fillId="0" borderId="29" xfId="0" applyNumberFormat="1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wrapText="1"/>
    </xf>
    <xf numFmtId="0" fontId="13" fillId="0" borderId="29" xfId="0" applyFont="1" applyFill="1" applyBorder="1" applyAlignment="1">
      <alignment wrapText="1"/>
    </xf>
    <xf numFmtId="49" fontId="18" fillId="0" borderId="3" xfId="3" applyNumberFormat="1" applyFont="1" applyFill="1" applyBorder="1" applyAlignment="1" applyProtection="1">
      <alignment vertical="center" wrapText="1"/>
      <protection locked="0"/>
    </xf>
    <xf numFmtId="49" fontId="18" fillId="0" borderId="29" xfId="3" applyNumberFormat="1" applyFont="1" applyFill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0" fontId="0" fillId="0" borderId="29" xfId="0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horizontal="left" wrapText="1"/>
      <protection locked="0"/>
    </xf>
    <xf numFmtId="0" fontId="18" fillId="0" borderId="29" xfId="3" applyFont="1" applyFill="1" applyBorder="1" applyAlignment="1" applyProtection="1">
      <alignment horizontal="left" wrapText="1"/>
      <protection locked="0"/>
    </xf>
    <xf numFmtId="49" fontId="13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wrapText="1"/>
      <protection locked="0"/>
    </xf>
    <xf numFmtId="0" fontId="15" fillId="0" borderId="29" xfId="0" applyFont="1" applyFill="1" applyBorder="1" applyAlignment="1" applyProtection="1">
      <alignment horizontal="left" wrapText="1"/>
      <protection locked="0"/>
    </xf>
    <xf numFmtId="0" fontId="15" fillId="0" borderId="3" xfId="0" applyFont="1" applyFill="1" applyBorder="1" applyAlignment="1" applyProtection="1">
      <alignment wrapText="1"/>
      <protection locked="0"/>
    </xf>
    <xf numFmtId="0" fontId="15" fillId="0" borderId="29" xfId="0" applyFont="1" applyFill="1" applyBorder="1" applyAlignment="1" applyProtection="1">
      <alignment wrapText="1"/>
      <protection locked="0"/>
    </xf>
    <xf numFmtId="0" fontId="9" fillId="0" borderId="0" xfId="8" applyFont="1" applyFill="1" applyAlignment="1">
      <alignment horizontal="left"/>
    </xf>
    <xf numFmtId="0" fontId="7" fillId="0" borderId="0" xfId="8" applyFont="1" applyFill="1" applyAlignment="1" applyProtection="1">
      <alignment horizontal="left"/>
      <protection locked="0"/>
    </xf>
    <xf numFmtId="0" fontId="9" fillId="0" borderId="0" xfId="8" applyFont="1" applyFill="1" applyAlignment="1" applyProtection="1">
      <alignment horizontal="left"/>
      <protection locked="0"/>
    </xf>
    <xf numFmtId="0" fontId="18" fillId="0" borderId="3" xfId="3" applyFont="1" applyFill="1" applyBorder="1" applyAlignment="1" applyProtection="1">
      <alignment wrapText="1"/>
      <protection locked="0"/>
    </xf>
    <xf numFmtId="0" fontId="18" fillId="0" borderId="29" xfId="3" applyFont="1" applyFill="1" applyBorder="1" applyAlignment="1" applyProtection="1">
      <alignment wrapText="1"/>
      <protection locked="0"/>
    </xf>
    <xf numFmtId="49" fontId="18" fillId="0" borderId="3" xfId="3" applyNumberFormat="1" applyFont="1" applyFill="1" applyBorder="1" applyAlignment="1" applyProtection="1">
      <alignment horizontal="left" wrapText="1"/>
      <protection locked="0"/>
    </xf>
    <xf numFmtId="49" fontId="18" fillId="0" borderId="29" xfId="3" applyNumberFormat="1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vertical="center" wrapText="1"/>
      <protection locked="0"/>
    </xf>
    <xf numFmtId="0" fontId="18" fillId="0" borderId="29" xfId="3" applyFont="1" applyFill="1" applyBorder="1" applyAlignment="1" applyProtection="1">
      <alignment vertical="center" wrapText="1"/>
      <protection locked="0"/>
    </xf>
    <xf numFmtId="1" fontId="22" fillId="2" borderId="3" xfId="6" applyNumberFormat="1" applyFont="1" applyFill="1" applyBorder="1" applyAlignment="1" applyProtection="1">
      <alignment horizontal="left" vertical="center" wrapText="1"/>
      <protection locked="0"/>
    </xf>
    <xf numFmtId="1" fontId="22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 applyProtection="1">
      <alignment vertical="center" wrapText="1"/>
      <protection locked="0"/>
    </xf>
    <xf numFmtId="0" fontId="14" fillId="0" borderId="29" xfId="0" applyFont="1" applyFill="1" applyBorder="1" applyAlignment="1" applyProtection="1">
      <alignment vertical="center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6" fillId="0" borderId="0" xfId="8" applyFont="1" applyFill="1" applyAlignment="1" applyProtection="1">
      <alignment horizontal="center"/>
      <protection locked="0"/>
    </xf>
    <xf numFmtId="0" fontId="9" fillId="0" borderId="45" xfId="9" applyFont="1" applyFill="1" applyBorder="1" applyAlignment="1" applyProtection="1">
      <alignment horizontal="center" vertical="center" wrapText="1"/>
      <protection locked="0"/>
    </xf>
    <xf numFmtId="0" fontId="9" fillId="0" borderId="46" xfId="9" applyFont="1" applyFill="1" applyBorder="1" applyAlignment="1" applyProtection="1">
      <alignment horizontal="center" vertical="center" wrapText="1"/>
      <protection locked="0"/>
    </xf>
    <xf numFmtId="0" fontId="2" fillId="0" borderId="35" xfId="9" applyFont="1" applyFill="1" applyBorder="1" applyAlignment="1" applyProtection="1">
      <alignment horizontal="center" vertical="center"/>
      <protection locked="0"/>
    </xf>
    <xf numFmtId="49" fontId="18" fillId="0" borderId="3" xfId="3" applyNumberFormat="1" applyFont="1" applyFill="1" applyBorder="1" applyAlignment="1" applyProtection="1">
      <alignment horizontal="left" vertical="top" wrapText="1"/>
      <protection locked="0"/>
    </xf>
    <xf numFmtId="49" fontId="18" fillId="0" borderId="29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29" xfId="3" applyNumberFormat="1" applyFont="1" applyFill="1" applyBorder="1" applyAlignment="1" applyProtection="1">
      <alignment horizontal="left" vertical="center" wrapText="1"/>
      <protection locked="0"/>
    </xf>
    <xf numFmtId="1" fontId="14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14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8" xfId="0" applyFont="1" applyFill="1" applyBorder="1" applyAlignment="1" applyProtection="1">
      <alignment horizontal="center" vertical="center"/>
      <protection locked="0"/>
    </xf>
    <xf numFmtId="0" fontId="2" fillId="0" borderId="39" xfId="0" applyFont="1" applyFill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1" fontId="9" fillId="0" borderId="48" xfId="6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8" applyFont="1" applyFill="1" applyAlignment="1" applyProtection="1">
      <alignment horizontal="center"/>
      <protection locked="0"/>
    </xf>
    <xf numFmtId="0" fontId="10" fillId="0" borderId="0" xfId="8" quotePrefix="1" applyFont="1" applyFill="1" applyAlignment="1" applyProtection="1">
      <alignment horizontal="center"/>
      <protection locked="0"/>
    </xf>
    <xf numFmtId="1" fontId="1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4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9" applyFont="1" applyFill="1" applyBorder="1" applyAlignment="1" applyProtection="1">
      <alignment horizontal="left" wrapText="1"/>
      <protection locked="0"/>
    </xf>
    <xf numFmtId="0" fontId="18" fillId="0" borderId="29" xfId="9" applyFont="1" applyFill="1" applyBorder="1" applyAlignment="1" applyProtection="1">
      <alignment horizontal="left" wrapText="1"/>
      <protection locked="0"/>
    </xf>
    <xf numFmtId="49" fontId="14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4" fillId="0" borderId="29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29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Alignment="1" applyProtection="1">
      <alignment horizontal="left" vertical="center" wrapText="1"/>
      <protection locked="0"/>
    </xf>
    <xf numFmtId="0" fontId="14" fillId="0" borderId="29" xfId="3" applyFont="1" applyFill="1" applyBorder="1" applyAlignment="1" applyProtection="1">
      <alignment horizontal="left" vertical="center" wrapText="1"/>
      <protection locked="0"/>
    </xf>
    <xf numFmtId="43" fontId="18" fillId="0" borderId="3" xfId="1" applyFont="1" applyFill="1" applyBorder="1" applyAlignment="1" applyProtection="1">
      <alignment horizontal="left" vertical="center" wrapText="1"/>
      <protection locked="0"/>
    </xf>
    <xf numFmtId="43" fontId="18" fillId="0" borderId="29" xfId="1" applyFont="1" applyFill="1" applyBorder="1" applyAlignment="1" applyProtection="1">
      <alignment horizontal="left" vertical="center" wrapText="1"/>
      <protection locked="0"/>
    </xf>
    <xf numFmtId="49" fontId="14" fillId="0" borderId="3" xfId="3" applyNumberFormat="1" applyFont="1" applyFill="1" applyBorder="1" applyAlignment="1" applyProtection="1">
      <alignment horizontal="left" vertical="top" wrapText="1"/>
      <protection locked="0"/>
    </xf>
    <xf numFmtId="49" fontId="14" fillId="0" borderId="29" xfId="3" applyNumberFormat="1" applyFont="1" applyFill="1" applyBorder="1" applyAlignment="1" applyProtection="1">
      <alignment horizontal="left" vertical="top" wrapText="1"/>
      <protection locked="0"/>
    </xf>
    <xf numFmtId="1" fontId="3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35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" xfId="9" applyFont="1" applyFill="1" applyBorder="1" applyAlignment="1" applyProtection="1">
      <alignment horizontal="left" wrapText="1"/>
      <protection locked="0"/>
    </xf>
    <xf numFmtId="0" fontId="2" fillId="0" borderId="29" xfId="9" applyFont="1" applyFill="1" applyBorder="1" applyAlignment="1" applyProtection="1">
      <alignment horizontal="left" wrapText="1"/>
      <protection locked="0"/>
    </xf>
    <xf numFmtId="49" fontId="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9" xfId="4" applyNumberFormat="1" applyFont="1" applyFill="1" applyBorder="1" applyAlignment="1" applyProtection="1">
      <alignment horizontal="left" vertical="top"/>
      <protection locked="0"/>
    </xf>
    <xf numFmtId="0" fontId="35" fillId="0" borderId="3" xfId="4" applyFont="1" applyFill="1" applyBorder="1" applyAlignment="1" applyProtection="1">
      <alignment horizontal="left" vertical="center" wrapText="1"/>
      <protection locked="0"/>
    </xf>
    <xf numFmtId="0" fontId="35" fillId="0" borderId="29" xfId="4" applyFont="1" applyFill="1" applyBorder="1" applyAlignment="1" applyProtection="1">
      <alignment horizontal="left" vertical="center" wrapText="1"/>
      <protection locked="0"/>
    </xf>
    <xf numFmtId="43" fontId="2" fillId="0" borderId="3" xfId="1" applyFont="1" applyFill="1" applyBorder="1" applyAlignment="1" applyProtection="1">
      <alignment horizontal="left" vertical="center" wrapText="1"/>
      <protection locked="0"/>
    </xf>
    <xf numFmtId="43" fontId="2" fillId="0" borderId="29" xfId="1" applyFont="1" applyFill="1" applyBorder="1" applyAlignment="1" applyProtection="1">
      <alignment horizontal="left" vertical="center" wrapText="1"/>
      <protection locked="0"/>
    </xf>
    <xf numFmtId="49" fontId="3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35" fillId="0" borderId="29" xfId="4" applyNumberFormat="1" applyFont="1" applyFill="1" applyBorder="1" applyAlignment="1" applyProtection="1">
      <alignment horizontal="left" vertical="center" wrapText="1"/>
      <protection locked="0"/>
    </xf>
    <xf numFmtId="1" fontId="35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35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0" xfId="9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35" xfId="9" applyFont="1" applyFill="1" applyBorder="1" applyAlignment="1" applyProtection="1">
      <alignment horizontal="center" vertical="center" wrapText="1"/>
      <protection locked="0"/>
    </xf>
    <xf numFmtId="0" fontId="2" fillId="0" borderId="45" xfId="9" applyFont="1" applyFill="1" applyBorder="1" applyAlignment="1" applyProtection="1">
      <alignment horizontal="center" vertical="center" wrapText="1"/>
      <protection locked="0"/>
    </xf>
    <xf numFmtId="0" fontId="2" fillId="0" borderId="46" xfId="9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1" fontId="2" fillId="0" borderId="27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48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0" xfId="8" applyFont="1" applyFill="1" applyAlignment="1">
      <alignment horizontal="left"/>
    </xf>
    <xf numFmtId="0" fontId="2" fillId="0" borderId="0" xfId="8" applyFont="1" applyFill="1" applyAlignment="1" applyProtection="1">
      <alignment horizontal="left"/>
      <protection locked="0"/>
    </xf>
    <xf numFmtId="0" fontId="2" fillId="0" borderId="3" xfId="4" applyFont="1" applyFill="1" applyBorder="1" applyAlignment="1" applyProtection="1">
      <alignment horizontal="left" wrapText="1"/>
      <protection locked="0"/>
    </xf>
    <xf numFmtId="0" fontId="2" fillId="0" borderId="29" xfId="4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wrapText="1"/>
      <protection locked="0"/>
    </xf>
    <xf numFmtId="0" fontId="2" fillId="0" borderId="29" xfId="4" applyFont="1" applyFill="1" applyBorder="1" applyAlignment="1" applyProtection="1">
      <alignment wrapText="1"/>
      <protection locked="0"/>
    </xf>
    <xf numFmtId="49" fontId="2" fillId="0" borderId="3" xfId="4" applyNumberFormat="1" applyFont="1" applyFill="1" applyBorder="1" applyAlignment="1" applyProtection="1">
      <alignment horizontal="left" wrapText="1"/>
      <protection locked="0"/>
    </xf>
    <xf numFmtId="49" fontId="2" fillId="0" borderId="29" xfId="4" applyNumberFormat="1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vertical="center" wrapText="1"/>
      <protection locked="0"/>
    </xf>
    <xf numFmtId="0" fontId="2" fillId="0" borderId="29" xfId="4" applyFont="1" applyFill="1" applyBorder="1" applyAlignment="1" applyProtection="1">
      <alignment vertical="center" wrapText="1"/>
      <protection locked="0"/>
    </xf>
    <xf numFmtId="1" fontId="16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6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9" xfId="0" applyFont="1" applyFill="1" applyBorder="1" applyAlignment="1" applyProtection="1">
      <alignment horizontal="left" wrapText="1"/>
      <protection locked="0"/>
    </xf>
    <xf numFmtId="0" fontId="35" fillId="0" borderId="3" xfId="0" applyFont="1" applyFill="1" applyBorder="1" applyAlignment="1" applyProtection="1">
      <alignment vertical="center" wrapText="1"/>
      <protection locked="0"/>
    </xf>
    <xf numFmtId="0" fontId="35" fillId="0" borderId="29" xfId="0" applyFont="1" applyFill="1" applyBorder="1" applyAlignment="1" applyProtection="1">
      <alignment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 wrapText="1"/>
      <protection locked="0"/>
    </xf>
    <xf numFmtId="49" fontId="2" fillId="0" borderId="29" xfId="4" applyNumberFormat="1" applyFont="1" applyFill="1" applyBorder="1" applyAlignment="1" applyProtection="1">
      <alignment horizontal="left" vertical="top" wrapText="1"/>
      <protection locked="0"/>
    </xf>
    <xf numFmtId="49" fontId="2" fillId="0" borderId="3" xfId="4" applyNumberFormat="1" applyFont="1" applyFill="1" applyBorder="1" applyAlignment="1" applyProtection="1">
      <alignment vertical="center" wrapText="1"/>
      <protection locked="0"/>
    </xf>
    <xf numFmtId="49" fontId="2" fillId="0" borderId="29" xfId="4" applyNumberFormat="1" applyFont="1" applyFill="1" applyBorder="1" applyAlignment="1" applyProtection="1">
      <alignment vertical="center" wrapText="1"/>
      <protection locked="0"/>
    </xf>
    <xf numFmtId="0" fontId="12" fillId="0" borderId="3" xfId="0" applyFont="1" applyFill="1" applyBorder="1" applyAlignment="1" applyProtection="1">
      <alignment wrapText="1"/>
      <protection locked="0"/>
    </xf>
    <xf numFmtId="0" fontId="12" fillId="0" borderId="29" xfId="0" applyFont="1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29" xfId="0" applyFont="1" applyFill="1" applyBorder="1" applyAlignment="1" applyProtection="1">
      <alignment horizontal="left" wrapText="1"/>
      <protection locked="0"/>
    </xf>
    <xf numFmtId="49" fontId="2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7" xfId="4" applyNumberFormat="1" applyFont="1" applyFill="1" applyBorder="1" applyAlignment="1" applyProtection="1">
      <alignment horizontal="left" vertical="center" wrapText="1"/>
      <protection locked="0"/>
    </xf>
    <xf numFmtId="49" fontId="35" fillId="0" borderId="3" xfId="4" applyNumberFormat="1" applyFont="1" applyFill="1" applyBorder="1" applyAlignment="1" applyProtection="1">
      <alignment horizontal="left" vertical="top" wrapText="1"/>
      <protection locked="0"/>
    </xf>
    <xf numFmtId="49" fontId="35" fillId="0" borderId="29" xfId="4" applyNumberFormat="1" applyFont="1" applyFill="1" applyBorder="1" applyAlignment="1" applyProtection="1">
      <alignment horizontal="left" vertical="top" wrapText="1"/>
      <protection locked="0"/>
    </xf>
    <xf numFmtId="49" fontId="1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2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29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Alignment="1" applyProtection="1">
      <alignment horizontal="left" vertical="center" wrapText="1"/>
      <protection locked="0"/>
    </xf>
    <xf numFmtId="0" fontId="14" fillId="0" borderId="29" xfId="4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29" xfId="4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4" applyFont="1" applyFill="1" applyBorder="1" applyAlignment="1" applyProtection="1">
      <alignment horizontal="left" wrapText="1"/>
      <protection locked="0"/>
    </xf>
    <xf numFmtId="0" fontId="18" fillId="0" borderId="29" xfId="4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wrapText="1"/>
      <protection locked="0"/>
    </xf>
    <xf numFmtId="0" fontId="18" fillId="0" borderId="29" xfId="4" applyFont="1" applyFill="1" applyBorder="1" applyAlignment="1" applyProtection="1">
      <alignment wrapText="1"/>
      <protection locked="0"/>
    </xf>
    <xf numFmtId="49" fontId="18" fillId="0" borderId="3" xfId="4" applyNumberFormat="1" applyFont="1" applyFill="1" applyBorder="1" applyAlignment="1" applyProtection="1">
      <alignment horizontal="left" wrapText="1"/>
      <protection locked="0"/>
    </xf>
    <xf numFmtId="49" fontId="18" fillId="0" borderId="29" xfId="4" applyNumberFormat="1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vertical="center" wrapText="1"/>
      <protection locked="0"/>
    </xf>
    <xf numFmtId="0" fontId="18" fillId="0" borderId="29" xfId="4" applyFont="1" applyFill="1" applyBorder="1" applyAlignment="1" applyProtection="1">
      <alignment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 wrapText="1"/>
      <protection locked="0"/>
    </xf>
    <xf numFmtId="49" fontId="18" fillId="0" borderId="29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vertical="center" wrapText="1"/>
      <protection locked="0"/>
    </xf>
    <xf numFmtId="49" fontId="18" fillId="0" borderId="29" xfId="4" applyNumberFormat="1" applyFont="1" applyFill="1" applyBorder="1" applyAlignment="1" applyProtection="1">
      <alignment vertical="center" wrapText="1"/>
      <protection locked="0"/>
    </xf>
    <xf numFmtId="49" fontId="18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7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top" wrapText="1"/>
      <protection locked="0"/>
    </xf>
    <xf numFmtId="49" fontId="14" fillId="0" borderId="29" xfId="4" applyNumberFormat="1" applyFont="1" applyFill="1" applyBorder="1" applyAlignment="1" applyProtection="1">
      <alignment horizontal="left" vertical="top" wrapText="1"/>
      <protection locked="0"/>
    </xf>
    <xf numFmtId="49" fontId="13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3" fillId="0" borderId="29" xfId="4" applyNumberFormat="1" applyFont="1" applyFill="1" applyBorder="1" applyAlignment="1" applyProtection="1">
      <alignment horizontal="left" vertical="center" wrapText="1"/>
      <protection locked="0"/>
    </xf>
    <xf numFmtId="1" fontId="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5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" xfId="9" applyFont="1" applyFill="1" applyBorder="1" applyAlignment="1" applyProtection="1">
      <alignment horizontal="left" wrapText="1"/>
      <protection locked="0"/>
    </xf>
    <xf numFmtId="0" fontId="5" fillId="0" borderId="29" xfId="9" applyFont="1" applyFill="1" applyBorder="1" applyAlignment="1" applyProtection="1">
      <alignment horizontal="left" wrapText="1"/>
      <protection locked="0"/>
    </xf>
    <xf numFmtId="49" fontId="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29" xfId="4" applyNumberFormat="1" applyFont="1" applyFill="1" applyBorder="1" applyAlignment="1" applyProtection="1">
      <alignment horizontal="left" vertical="top"/>
      <protection locked="0"/>
    </xf>
    <xf numFmtId="0" fontId="5" fillId="0" borderId="3" xfId="4" applyFont="1" applyFill="1" applyBorder="1" applyAlignment="1" applyProtection="1">
      <alignment horizontal="left" vertical="center" wrapText="1"/>
      <protection locked="0"/>
    </xf>
    <xf numFmtId="0" fontId="5" fillId="0" borderId="29" xfId="4" applyFont="1" applyFill="1" applyBorder="1" applyAlignment="1" applyProtection="1">
      <alignment horizontal="left" vertical="center" wrapText="1"/>
      <protection locked="0"/>
    </xf>
    <xf numFmtId="43" fontId="5" fillId="0" borderId="3" xfId="1" applyFont="1" applyFill="1" applyBorder="1" applyAlignment="1" applyProtection="1">
      <alignment horizontal="left" vertical="center" wrapText="1"/>
      <protection locked="0"/>
    </xf>
    <xf numFmtId="43" fontId="5" fillId="0" borderId="29" xfId="1" applyFont="1" applyFill="1" applyBorder="1" applyAlignment="1" applyProtection="1">
      <alignment horizontal="left" vertical="center" wrapText="1"/>
      <protection locked="0"/>
    </xf>
    <xf numFmtId="1" fontId="5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5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0" xfId="9" applyFont="1" applyFill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35" xfId="9" applyFont="1" applyFill="1" applyBorder="1" applyAlignment="1" applyProtection="1">
      <alignment horizontal="center" vertical="center" wrapText="1"/>
      <protection locked="0"/>
    </xf>
    <xf numFmtId="0" fontId="12" fillId="0" borderId="45" xfId="9" applyFont="1" applyFill="1" applyBorder="1" applyAlignment="1" applyProtection="1">
      <alignment horizontal="center" vertical="center" wrapText="1"/>
      <protection locked="0"/>
    </xf>
    <xf numFmtId="0" fontId="12" fillId="0" borderId="46" xfId="9" applyFont="1" applyFill="1" applyBorder="1" applyAlignment="1" applyProtection="1">
      <alignment horizontal="center" vertical="center" wrapText="1"/>
      <protection locked="0"/>
    </xf>
    <xf numFmtId="0" fontId="12" fillId="0" borderId="35" xfId="9" applyFont="1" applyFill="1" applyBorder="1" applyAlignment="1" applyProtection="1">
      <alignment horizontal="center" vertical="center"/>
      <protection locked="0"/>
    </xf>
    <xf numFmtId="0" fontId="12" fillId="0" borderId="38" xfId="9" applyFont="1" applyFill="1" applyBorder="1" applyAlignment="1" applyProtection="1">
      <alignment horizontal="center" vertical="center"/>
      <protection locked="0"/>
    </xf>
    <xf numFmtId="0" fontId="12" fillId="0" borderId="38" xfId="0" applyFont="1" applyFill="1" applyBorder="1" applyAlignment="1" applyProtection="1">
      <alignment horizontal="center" vertical="center"/>
      <protection locked="0"/>
    </xf>
    <xf numFmtId="0" fontId="12" fillId="0" borderId="39" xfId="0" applyFont="1" applyFill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1" fontId="12" fillId="0" borderId="27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48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horizontal="left" wrapText="1"/>
      <protection locked="0"/>
    </xf>
    <xf numFmtId="0" fontId="4" fillId="0" borderId="29" xfId="4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0" fontId="4" fillId="0" borderId="29" xfId="4" applyFont="1" applyFill="1" applyBorder="1" applyAlignment="1" applyProtection="1">
      <alignment wrapText="1"/>
      <protection locked="0"/>
    </xf>
    <xf numFmtId="49" fontId="5" fillId="0" borderId="3" xfId="4" applyNumberFormat="1" applyFont="1" applyFill="1" applyBorder="1" applyAlignment="1" applyProtection="1">
      <alignment horizontal="left" wrapText="1"/>
      <protection locked="0"/>
    </xf>
    <xf numFmtId="49" fontId="5" fillId="0" borderId="29" xfId="4" applyNumberFormat="1" applyFont="1" applyFill="1" applyBorder="1" applyAlignment="1" applyProtection="1">
      <alignment horizontal="left" wrapText="1"/>
      <protection locked="0"/>
    </xf>
    <xf numFmtId="0" fontId="5" fillId="0" borderId="3" xfId="4" applyFont="1" applyFill="1" applyBorder="1" applyAlignment="1" applyProtection="1">
      <alignment vertical="center" wrapText="1"/>
      <protection locked="0"/>
    </xf>
    <xf numFmtId="0" fontId="5" fillId="0" borderId="29" xfId="4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29" xfId="0" applyFont="1" applyFill="1" applyBorder="1" applyAlignment="1" applyProtection="1">
      <alignment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 wrapText="1"/>
      <protection locked="0"/>
    </xf>
    <xf numFmtId="49" fontId="5" fillId="0" borderId="29" xfId="4" applyNumberFormat="1" applyFont="1" applyFill="1" applyBorder="1" applyAlignment="1" applyProtection="1">
      <alignment horizontal="left" vertical="top" wrapText="1"/>
      <protection locked="0"/>
    </xf>
    <xf numFmtId="49" fontId="5" fillId="0" borderId="3" xfId="4" applyNumberFormat="1" applyFont="1" applyFill="1" applyBorder="1" applyAlignment="1" applyProtection="1">
      <alignment vertical="center" wrapText="1"/>
      <protection locked="0"/>
    </xf>
    <xf numFmtId="49" fontId="5" fillId="0" borderId="29" xfId="4" applyNumberFormat="1" applyFont="1" applyFill="1" applyBorder="1" applyAlignment="1" applyProtection="1">
      <alignment vertical="center" wrapText="1"/>
      <protection locked="0"/>
    </xf>
    <xf numFmtId="0" fontId="5" fillId="0" borderId="3" xfId="4" applyFont="1" applyFill="1" applyBorder="1" applyAlignment="1" applyProtection="1">
      <alignment horizontal="left" wrapText="1"/>
      <protection locked="0"/>
    </xf>
    <xf numFmtId="0" fontId="5" fillId="0" borderId="29" xfId="4" applyFont="1" applyFill="1" applyBorder="1" applyAlignment="1" applyProtection="1">
      <alignment horizontal="left" wrapText="1"/>
      <protection locked="0"/>
    </xf>
    <xf numFmtId="0" fontId="14" fillId="0" borderId="4" xfId="4" applyFont="1" applyFill="1" applyBorder="1" applyAlignment="1" applyProtection="1">
      <alignment horizontal="left" vertical="center" wrapText="1"/>
      <protection locked="0"/>
    </xf>
    <xf numFmtId="0" fontId="14" fillId="0" borderId="7" xfId="4" applyFont="1" applyFill="1" applyBorder="1" applyAlignment="1" applyProtection="1">
      <alignment horizontal="left" vertical="center" wrapText="1"/>
      <protection locked="0"/>
    </xf>
    <xf numFmtId="1" fontId="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4" fillId="2" borderId="29" xfId="6" applyNumberFormat="1" applyFont="1" applyFill="1" applyBorder="1" applyAlignment="1" applyProtection="1">
      <alignment horizontal="left" vertical="center" wrapText="1"/>
      <protection locked="0"/>
    </xf>
    <xf numFmtId="0" fontId="4" fillId="0" borderId="3" xfId="9" applyFont="1" applyFill="1" applyBorder="1" applyAlignment="1" applyProtection="1">
      <alignment horizontal="left" wrapText="1"/>
      <protection locked="0"/>
    </xf>
    <xf numFmtId="0" fontId="4" fillId="0" borderId="29" xfId="9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29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49" fontId="4" fillId="0" borderId="29" xfId="4" applyNumberFormat="1" applyFont="1" applyFill="1" applyBorder="1" applyAlignment="1" applyProtection="1">
      <alignment horizontal="left" vertical="top"/>
      <protection locked="0"/>
    </xf>
    <xf numFmtId="0" fontId="4" fillId="0" borderId="3" xfId="4" applyFont="1" applyFill="1" applyBorder="1" applyAlignment="1" applyProtection="1">
      <alignment horizontal="left" vertical="center" wrapText="1"/>
      <protection locked="0"/>
    </xf>
    <xf numFmtId="0" fontId="4" fillId="0" borderId="29" xfId="4" applyFont="1" applyFill="1" applyBorder="1" applyAlignment="1" applyProtection="1">
      <alignment horizontal="left" vertical="center" wrapText="1"/>
      <protection locked="0"/>
    </xf>
    <xf numFmtId="43" fontId="4" fillId="0" borderId="3" xfId="1" applyFont="1" applyFill="1" applyBorder="1" applyAlignment="1" applyProtection="1">
      <alignment horizontal="left" vertical="center" wrapText="1"/>
      <protection locked="0"/>
    </xf>
    <xf numFmtId="43" fontId="4" fillId="0" borderId="29" xfId="1" applyFont="1" applyFill="1" applyBorder="1" applyAlignment="1" applyProtection="1">
      <alignment horizontal="left" vertical="center" wrapText="1"/>
      <protection locked="0"/>
    </xf>
    <xf numFmtId="1" fontId="4" fillId="0" borderId="13" xfId="6" applyNumberFormat="1" applyFont="1" applyFill="1" applyBorder="1" applyAlignment="1" applyProtection="1">
      <alignment horizontal="left" vertical="center" wrapText="1"/>
      <protection locked="0"/>
    </xf>
    <xf numFmtId="1" fontId="4" fillId="0" borderId="47" xfId="6" applyNumberFormat="1" applyFont="1" applyFill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9" applyFont="1" applyFill="1" applyBorder="1" applyAlignment="1" applyProtection="1">
      <alignment horizontal="center" vertical="center"/>
      <protection locked="0"/>
    </xf>
    <xf numFmtId="49" fontId="4" fillId="0" borderId="3" xfId="4" applyNumberFormat="1" applyFont="1" applyFill="1" applyBorder="1" applyAlignment="1" applyProtection="1">
      <alignment horizontal="left" wrapText="1"/>
      <protection locked="0"/>
    </xf>
    <xf numFmtId="49" fontId="4" fillId="0" borderId="29" xfId="4" applyNumberFormat="1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vertical="center" wrapText="1"/>
      <protection locked="0"/>
    </xf>
    <xf numFmtId="0" fontId="4" fillId="0" borderId="29" xfId="4" applyFont="1" applyFill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9" xfId="0" applyFont="1" applyFill="1" applyBorder="1" applyAlignment="1" applyProtection="1">
      <alignment horizontal="left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29" xfId="0" applyFont="1" applyFill="1" applyBorder="1" applyAlignment="1" applyProtection="1">
      <alignment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 wrapText="1"/>
      <protection locked="0"/>
    </xf>
    <xf numFmtId="49" fontId="4" fillId="0" borderId="29" xfId="4" applyNumberFormat="1" applyFont="1" applyFill="1" applyBorder="1" applyAlignment="1" applyProtection="1">
      <alignment horizontal="left" vertical="top" wrapText="1"/>
      <protection locked="0"/>
    </xf>
    <xf numFmtId="49" fontId="4" fillId="0" borderId="3" xfId="4" applyNumberFormat="1" applyFont="1" applyFill="1" applyBorder="1" applyAlignment="1" applyProtection="1">
      <alignment vertical="center" wrapText="1"/>
      <protection locked="0"/>
    </xf>
    <xf numFmtId="49" fontId="4" fillId="0" borderId="29" xfId="4" applyNumberFormat="1" applyFont="1" applyFill="1" applyBorder="1" applyAlignment="1" applyProtection="1">
      <alignment vertical="center" wrapText="1"/>
      <protection locked="0"/>
    </xf>
    <xf numFmtId="0" fontId="9" fillId="0" borderId="3" xfId="0" applyFont="1" applyFill="1" applyBorder="1" applyAlignment="1" applyProtection="1">
      <alignment wrapText="1"/>
      <protection locked="0"/>
    </xf>
    <xf numFmtId="0" fontId="9" fillId="0" borderId="29" xfId="0" applyFont="1" applyFill="1" applyBorder="1" applyAlignment="1" applyProtection="1">
      <alignment wrapText="1"/>
      <protection locked="0"/>
    </xf>
    <xf numFmtId="49" fontId="4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7" xfId="4" applyNumberFormat="1" applyFont="1" applyFill="1" applyBorder="1" applyAlignment="1" applyProtection="1">
      <alignment horizontal="left" vertical="center" wrapText="1"/>
      <protection locked="0"/>
    </xf>
  </cellXfs>
  <cellStyles count="10">
    <cellStyle name="Comma" xfId="1" builtinId="3"/>
    <cellStyle name="Normal" xfId="0" builtinId="0"/>
    <cellStyle name="Normal 2" xfId="2"/>
    <cellStyle name="Normal_Anexa F 140 146 10.07" xfId="3"/>
    <cellStyle name="Normal_Anexa F 140 146 10.07_Formulare bugete locale 20151" xfId="4"/>
    <cellStyle name="Normal_F 07" xfId="5"/>
    <cellStyle name="Normal_mach03" xfId="6"/>
    <cellStyle name="Normal_mach30" xfId="7"/>
    <cellStyle name="Normal_mach31" xfId="8"/>
    <cellStyle name="Normal_Machete buget 9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5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6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7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8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9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30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19050</xdr:colOff>
      <xdr:row>11</xdr:row>
      <xdr:rowOff>0</xdr:rowOff>
    </xdr:to>
    <xdr:sp macro="" textlink="">
      <xdr:nvSpPr>
        <xdr:cNvPr id="1031" name="AutoShape 2"/>
        <xdr:cNvSpPr>
          <a:spLocks/>
        </xdr:cNvSpPr>
      </xdr:nvSpPr>
      <xdr:spPr bwMode="auto">
        <a:xfrm>
          <a:off x="52863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2" name="AutoShape 3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3" name="AutoShape 5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34" name="AutoShape 3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35" name="AutoShape 5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19050</xdr:colOff>
      <xdr:row>11</xdr:row>
      <xdr:rowOff>0</xdr:rowOff>
    </xdr:to>
    <xdr:sp macro="" textlink="">
      <xdr:nvSpPr>
        <xdr:cNvPr id="1036" name="AutoShape 2"/>
        <xdr:cNvSpPr>
          <a:spLocks/>
        </xdr:cNvSpPr>
      </xdr:nvSpPr>
      <xdr:spPr bwMode="auto">
        <a:xfrm>
          <a:off x="52863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7" name="AutoShape 3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038" name="AutoShape 5"/>
        <xdr:cNvSpPr>
          <a:spLocks/>
        </xdr:cNvSpPr>
      </xdr:nvSpPr>
      <xdr:spPr bwMode="auto">
        <a:xfrm>
          <a:off x="4486275" y="27432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39" name="AutoShape 3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19050</xdr:colOff>
      <xdr:row>11</xdr:row>
      <xdr:rowOff>0</xdr:rowOff>
    </xdr:to>
    <xdr:sp macro="" textlink="">
      <xdr:nvSpPr>
        <xdr:cNvPr id="1040" name="AutoShape 5"/>
        <xdr:cNvSpPr>
          <a:spLocks/>
        </xdr:cNvSpPr>
      </xdr:nvSpPr>
      <xdr:spPr bwMode="auto">
        <a:xfrm>
          <a:off x="448627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1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2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3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4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5" name="AutoShape 4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6" name="AutoShape 6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48" name="AutoShape 2"/>
        <xdr:cNvSpPr>
          <a:spLocks/>
        </xdr:cNvSpPr>
      </xdr:nvSpPr>
      <xdr:spPr bwMode="auto">
        <a:xfrm>
          <a:off x="923925" y="27432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8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3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1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4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7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8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09" name="AutoShape 2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0" name="AutoShape 4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1" name="AutoShape 6"/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2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3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4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5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6" name="AutoShape 3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7" name="AutoShape 5"/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8" name="AutoShape 3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9" name="AutoShape 5"/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3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4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6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10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1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2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4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3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5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6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8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49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0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1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2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69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0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2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3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4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5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6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8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3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4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6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7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8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199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0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7" name="AutoShape 2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8" name="AutoShape 4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20" name="AutoShape 6"/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1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2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3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4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5" name="AutoShape 3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6" name="AutoShape 5"/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7" name="AutoShape 3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8" name="AutoShape 5"/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2"/>
  <sheetViews>
    <sheetView zoomScale="90" zoomScaleNormal="75" zoomScaleSheetLayoutView="75" workbookViewId="0">
      <selection activeCell="I209" sqref="I209"/>
    </sheetView>
  </sheetViews>
  <sheetFormatPr defaultColWidth="8.85546875" defaultRowHeight="14.25" x14ac:dyDescent="0.2"/>
  <cols>
    <col min="1" max="1" width="7.28515625" style="3" customWidth="1"/>
    <col min="2" max="2" width="6.5703125" style="3" customWidth="1"/>
    <col min="3" max="3" width="53.42578125" style="3" customWidth="1"/>
    <col min="4" max="4" width="12" style="3" customWidth="1"/>
    <col min="5" max="5" width="18.140625" style="3" customWidth="1"/>
    <col min="6" max="7" width="10.85546875" style="3" customWidth="1"/>
    <col min="8" max="8" width="12.85546875" style="3" customWidth="1"/>
    <col min="9" max="9" width="10.85546875" style="3" customWidth="1"/>
    <col min="10" max="12" width="9.140625" style="3" customWidth="1"/>
    <col min="13" max="16384" width="8.85546875" style="3"/>
  </cols>
  <sheetData>
    <row r="1" spans="1:12" s="174" customFormat="1" ht="15" x14ac:dyDescent="0.25">
      <c r="A1" s="172" t="s">
        <v>781</v>
      </c>
      <c r="B1" s="172"/>
      <c r="C1" s="172"/>
      <c r="D1" s="173"/>
      <c r="E1" s="174" t="s">
        <v>784</v>
      </c>
      <c r="H1" s="174" t="s">
        <v>804</v>
      </c>
      <c r="I1" s="174" t="s">
        <v>788</v>
      </c>
    </row>
    <row r="2" spans="1:12" s="174" customFormat="1" x14ac:dyDescent="0.2">
      <c r="A2" s="175" t="s">
        <v>782</v>
      </c>
      <c r="C2" s="175"/>
      <c r="D2" s="173"/>
      <c r="E2" s="174" t="s">
        <v>783</v>
      </c>
      <c r="I2" s="174" t="s">
        <v>789</v>
      </c>
    </row>
    <row r="3" spans="1:12" s="174" customFormat="1" ht="15" x14ac:dyDescent="0.25">
      <c r="A3" s="172" t="s">
        <v>478</v>
      </c>
      <c r="C3" s="176" t="s">
        <v>786</v>
      </c>
      <c r="D3" s="173"/>
      <c r="E3" s="174" t="s">
        <v>807</v>
      </c>
      <c r="I3" s="174" t="s">
        <v>790</v>
      </c>
    </row>
    <row r="4" spans="1:12" s="174" customFormat="1" ht="15" x14ac:dyDescent="0.25">
      <c r="A4" s="172" t="s">
        <v>787</v>
      </c>
      <c r="C4" s="176"/>
      <c r="D4" s="173"/>
      <c r="H4" s="174" t="s">
        <v>809</v>
      </c>
    </row>
    <row r="5" spans="1:12" s="174" customFormat="1" ht="18" x14ac:dyDescent="0.2">
      <c r="A5" s="675" t="s">
        <v>692</v>
      </c>
      <c r="B5" s="675"/>
      <c r="C5" s="675"/>
      <c r="D5" s="675"/>
      <c r="E5" s="675"/>
      <c r="F5" s="675"/>
      <c r="G5" s="675"/>
      <c r="H5" s="675"/>
    </row>
    <row r="6" spans="1:12" s="174" customFormat="1" ht="18" x14ac:dyDescent="0.2">
      <c r="A6" s="675" t="s">
        <v>832</v>
      </c>
      <c r="B6" s="675"/>
      <c r="C6" s="675"/>
      <c r="D6" s="675"/>
      <c r="E6" s="675"/>
      <c r="F6" s="675"/>
      <c r="G6" s="675"/>
      <c r="H6" s="675"/>
    </row>
    <row r="7" spans="1:12" s="174" customFormat="1" ht="15" x14ac:dyDescent="0.2">
      <c r="A7" s="177"/>
      <c r="B7" s="177"/>
      <c r="C7" s="177" t="s">
        <v>799</v>
      </c>
      <c r="D7" s="177"/>
      <c r="E7" s="177"/>
      <c r="F7" s="177"/>
      <c r="G7" s="177"/>
      <c r="H7" s="177"/>
    </row>
    <row r="8" spans="1:12" s="174" customFormat="1" ht="15.75" thickBot="1" x14ac:dyDescent="0.3">
      <c r="A8" s="178"/>
      <c r="B8" s="178"/>
      <c r="C8" s="178" t="s">
        <v>800</v>
      </c>
      <c r="D8" s="173"/>
      <c r="E8" s="175"/>
      <c r="F8" s="179"/>
      <c r="G8" s="180"/>
      <c r="H8" s="181"/>
      <c r="L8" s="181" t="s">
        <v>372</v>
      </c>
    </row>
    <row r="9" spans="1:12" s="174" customFormat="1" ht="17.25" customHeight="1" x14ac:dyDescent="0.2">
      <c r="A9" s="676" t="s">
        <v>804</v>
      </c>
      <c r="B9" s="677"/>
      <c r="C9" s="678"/>
      <c r="D9" s="685" t="s">
        <v>98</v>
      </c>
      <c r="E9" s="688" t="s">
        <v>833</v>
      </c>
      <c r="F9" s="689"/>
      <c r="G9" s="689"/>
      <c r="H9" s="689"/>
      <c r="I9" s="689"/>
      <c r="J9" s="668" t="s">
        <v>669</v>
      </c>
      <c r="K9" s="668"/>
      <c r="L9" s="669"/>
    </row>
    <row r="10" spans="1:12" s="174" customFormat="1" ht="25.5" customHeight="1" x14ac:dyDescent="0.2">
      <c r="A10" s="679"/>
      <c r="B10" s="680"/>
      <c r="C10" s="681"/>
      <c r="D10" s="686"/>
      <c r="E10" s="277" t="s">
        <v>694</v>
      </c>
      <c r="F10" s="670" t="s">
        <v>695</v>
      </c>
      <c r="G10" s="670"/>
      <c r="H10" s="670"/>
      <c r="I10" s="670"/>
      <c r="J10" s="671">
        <v>2020</v>
      </c>
      <c r="K10" s="671">
        <v>2021</v>
      </c>
      <c r="L10" s="673">
        <v>2022</v>
      </c>
    </row>
    <row r="11" spans="1:12" s="174" customFormat="1" ht="47.25" customHeight="1" thickBot="1" x14ac:dyDescent="0.25">
      <c r="A11" s="682"/>
      <c r="B11" s="683"/>
      <c r="C11" s="684"/>
      <c r="D11" s="687"/>
      <c r="E11" s="274" t="s">
        <v>696</v>
      </c>
      <c r="F11" s="275" t="s">
        <v>698</v>
      </c>
      <c r="G11" s="275" t="s">
        <v>699</v>
      </c>
      <c r="H11" s="275" t="s">
        <v>700</v>
      </c>
      <c r="I11" s="275" t="s">
        <v>701</v>
      </c>
      <c r="J11" s="672"/>
      <c r="K11" s="672"/>
      <c r="L11" s="674"/>
    </row>
    <row r="12" spans="1:12" s="30" customFormat="1" ht="28.15" customHeight="1" x14ac:dyDescent="0.25">
      <c r="A12" s="74" t="s">
        <v>110</v>
      </c>
      <c r="B12" s="27"/>
      <c r="C12" s="28"/>
      <c r="D12" s="29" t="s">
        <v>325</v>
      </c>
      <c r="E12" s="101">
        <f>F12+G12+H12+I12</f>
        <v>21312</v>
      </c>
      <c r="F12" s="101">
        <f>F13+F58+F62+F70+F92</f>
        <v>5495</v>
      </c>
      <c r="G12" s="101">
        <f t="shared" ref="G12:L12" si="0">G13+G58+G62+G70+G92</f>
        <v>5467</v>
      </c>
      <c r="H12" s="101">
        <f t="shared" si="0"/>
        <v>5372</v>
      </c>
      <c r="I12" s="101">
        <f t="shared" si="0"/>
        <v>4978</v>
      </c>
      <c r="J12" s="101">
        <f t="shared" si="0"/>
        <v>21114</v>
      </c>
      <c r="K12" s="101">
        <f t="shared" si="0"/>
        <v>21114</v>
      </c>
      <c r="L12" s="101">
        <f t="shared" si="0"/>
        <v>21114</v>
      </c>
    </row>
    <row r="13" spans="1:12" s="30" customFormat="1" ht="16.149999999999999" customHeight="1" x14ac:dyDescent="0.25">
      <c r="A13" s="75" t="s">
        <v>481</v>
      </c>
      <c r="B13" s="31"/>
      <c r="C13" s="32"/>
      <c r="D13" s="33" t="s">
        <v>250</v>
      </c>
      <c r="E13" s="170">
        <f t="shared" ref="E13:E76" si="1">F13+G13+H13+I13</f>
        <v>11374</v>
      </c>
      <c r="F13" s="102">
        <f>F19</f>
        <v>2912</v>
      </c>
      <c r="G13" s="102">
        <f t="shared" ref="G13:L13" si="2">G19</f>
        <v>3127</v>
      </c>
      <c r="H13" s="102">
        <f t="shared" si="2"/>
        <v>2969</v>
      </c>
      <c r="I13" s="102">
        <f t="shared" si="2"/>
        <v>2366</v>
      </c>
      <c r="J13" s="102">
        <f t="shared" si="2"/>
        <v>11954</v>
      </c>
      <c r="K13" s="102">
        <f t="shared" si="2"/>
        <v>11954</v>
      </c>
      <c r="L13" s="102">
        <f t="shared" si="2"/>
        <v>11954</v>
      </c>
    </row>
    <row r="14" spans="1:12" s="30" customFormat="1" ht="16.149999999999999" customHeight="1" x14ac:dyDescent="0.25">
      <c r="A14" s="76" t="s">
        <v>482</v>
      </c>
      <c r="B14" s="35"/>
      <c r="C14" s="36"/>
      <c r="D14" s="37" t="s">
        <v>251</v>
      </c>
      <c r="E14" s="170">
        <f t="shared" si="1"/>
        <v>0</v>
      </c>
      <c r="F14" s="112"/>
      <c r="G14" s="112"/>
      <c r="H14" s="112"/>
      <c r="I14" s="112"/>
      <c r="J14" s="112"/>
      <c r="K14" s="112"/>
      <c r="L14" s="112"/>
    </row>
    <row r="15" spans="1:12" s="30" customFormat="1" ht="16.899999999999999" customHeight="1" x14ac:dyDescent="0.25">
      <c r="A15" s="76" t="s">
        <v>483</v>
      </c>
      <c r="B15" s="35"/>
      <c r="C15" s="36"/>
      <c r="D15" s="39" t="s">
        <v>661</v>
      </c>
      <c r="E15" s="170">
        <f t="shared" si="1"/>
        <v>0</v>
      </c>
      <c r="F15" s="112"/>
      <c r="G15" s="112"/>
      <c r="H15" s="112"/>
      <c r="I15" s="112"/>
      <c r="J15" s="112"/>
      <c r="K15" s="112"/>
      <c r="L15" s="112"/>
    </row>
    <row r="16" spans="1:12" s="30" customFormat="1" ht="19.149999999999999" customHeight="1" x14ac:dyDescent="0.25">
      <c r="A16" s="77" t="s">
        <v>405</v>
      </c>
      <c r="B16" s="40"/>
      <c r="C16" s="40"/>
      <c r="D16" s="37" t="s">
        <v>342</v>
      </c>
      <c r="E16" s="170">
        <f t="shared" si="1"/>
        <v>0</v>
      </c>
      <c r="F16" s="112"/>
      <c r="G16" s="112"/>
      <c r="H16" s="112"/>
      <c r="I16" s="112"/>
      <c r="J16" s="112"/>
      <c r="K16" s="112"/>
      <c r="L16" s="112"/>
    </row>
    <row r="17" spans="1:12" s="30" customFormat="1" ht="19.149999999999999" customHeight="1" x14ac:dyDescent="0.25">
      <c r="A17" s="76"/>
      <c r="B17" s="41" t="s">
        <v>394</v>
      </c>
      <c r="C17" s="42"/>
      <c r="D17" s="37" t="s">
        <v>343</v>
      </c>
      <c r="E17" s="170">
        <f t="shared" si="1"/>
        <v>0</v>
      </c>
      <c r="F17" s="112"/>
      <c r="G17" s="112"/>
      <c r="H17" s="112"/>
      <c r="I17" s="112"/>
      <c r="J17" s="112"/>
      <c r="K17" s="112"/>
      <c r="L17" s="112"/>
    </row>
    <row r="18" spans="1:12" s="30" customFormat="1" ht="16.5" customHeight="1" x14ac:dyDescent="0.25">
      <c r="A18" s="76"/>
      <c r="B18" s="41" t="s">
        <v>395</v>
      </c>
      <c r="C18" s="42"/>
      <c r="D18" s="37" t="s">
        <v>411</v>
      </c>
      <c r="E18" s="170">
        <f t="shared" si="1"/>
        <v>0</v>
      </c>
      <c r="F18" s="112"/>
      <c r="G18" s="112"/>
      <c r="H18" s="112"/>
      <c r="I18" s="112"/>
      <c r="J18" s="112"/>
      <c r="K18" s="112"/>
      <c r="L18" s="112"/>
    </row>
    <row r="19" spans="1:12" s="30" customFormat="1" ht="19.149999999999999" customHeight="1" x14ac:dyDescent="0.25">
      <c r="A19" s="78" t="s">
        <v>344</v>
      </c>
      <c r="B19" s="43"/>
      <c r="C19" s="38"/>
      <c r="D19" s="39" t="s">
        <v>383</v>
      </c>
      <c r="E19" s="170">
        <f t="shared" si="1"/>
        <v>11374</v>
      </c>
      <c r="F19" s="99">
        <f>F20+F31</f>
        <v>2912</v>
      </c>
      <c r="G19" s="99">
        <f t="shared" ref="G19:L19" si="3">G20+G31</f>
        <v>3127</v>
      </c>
      <c r="H19" s="99">
        <f t="shared" si="3"/>
        <v>2969</v>
      </c>
      <c r="I19" s="99">
        <f t="shared" si="3"/>
        <v>2366</v>
      </c>
      <c r="J19" s="99">
        <f t="shared" si="3"/>
        <v>11954</v>
      </c>
      <c r="K19" s="99">
        <f t="shared" si="3"/>
        <v>11954</v>
      </c>
      <c r="L19" s="99">
        <f t="shared" si="3"/>
        <v>11954</v>
      </c>
    </row>
    <row r="20" spans="1:12" s="30" customFormat="1" ht="19.149999999999999" customHeight="1" x14ac:dyDescent="0.25">
      <c r="A20" s="77" t="s">
        <v>710</v>
      </c>
      <c r="B20" s="38"/>
      <c r="C20" s="44"/>
      <c r="D20" s="39" t="s">
        <v>384</v>
      </c>
      <c r="E20" s="170">
        <f t="shared" si="1"/>
        <v>9</v>
      </c>
      <c r="F20" s="99">
        <f>F21+F29</f>
        <v>3</v>
      </c>
      <c r="G20" s="99">
        <f t="shared" ref="G20:L20" si="4">G21+G29</f>
        <v>1</v>
      </c>
      <c r="H20" s="99">
        <f t="shared" si="4"/>
        <v>1</v>
      </c>
      <c r="I20" s="99">
        <f t="shared" si="4"/>
        <v>4</v>
      </c>
      <c r="J20" s="99">
        <f t="shared" si="4"/>
        <v>0</v>
      </c>
      <c r="K20" s="99">
        <f t="shared" si="4"/>
        <v>0</v>
      </c>
      <c r="L20" s="99">
        <f t="shared" si="4"/>
        <v>0</v>
      </c>
    </row>
    <row r="21" spans="1:12" s="30" customFormat="1" ht="15.75" customHeight="1" x14ac:dyDescent="0.25">
      <c r="A21" s="77" t="s">
        <v>305</v>
      </c>
      <c r="B21" s="42"/>
      <c r="C21" s="44"/>
      <c r="D21" s="37" t="s">
        <v>345</v>
      </c>
      <c r="E21" s="170">
        <f t="shared" si="1"/>
        <v>9</v>
      </c>
      <c r="F21" s="99">
        <f>F22</f>
        <v>3</v>
      </c>
      <c r="G21" s="99">
        <f t="shared" ref="G21:L22" si="5">G22</f>
        <v>1</v>
      </c>
      <c r="H21" s="99">
        <f t="shared" si="5"/>
        <v>1</v>
      </c>
      <c r="I21" s="99">
        <f t="shared" si="5"/>
        <v>4</v>
      </c>
      <c r="J21" s="99">
        <f t="shared" si="5"/>
        <v>0</v>
      </c>
      <c r="K21" s="99">
        <f t="shared" si="5"/>
        <v>0</v>
      </c>
      <c r="L21" s="99">
        <f t="shared" si="5"/>
        <v>0</v>
      </c>
    </row>
    <row r="22" spans="1:12" s="30" customFormat="1" ht="19.149999999999999" customHeight="1" x14ac:dyDescent="0.25">
      <c r="A22" s="79"/>
      <c r="B22" s="41" t="s">
        <v>511</v>
      </c>
      <c r="C22" s="42"/>
      <c r="D22" s="45" t="s">
        <v>346</v>
      </c>
      <c r="E22" s="170">
        <f t="shared" si="1"/>
        <v>9</v>
      </c>
      <c r="F22" s="99">
        <f>F23</f>
        <v>3</v>
      </c>
      <c r="G22" s="99">
        <f t="shared" si="5"/>
        <v>1</v>
      </c>
      <c r="H22" s="99">
        <f t="shared" si="5"/>
        <v>1</v>
      </c>
      <c r="I22" s="99">
        <f t="shared" si="5"/>
        <v>4</v>
      </c>
      <c r="J22" s="99">
        <f t="shared" si="5"/>
        <v>0</v>
      </c>
      <c r="K22" s="99">
        <f t="shared" si="5"/>
        <v>0</v>
      </c>
      <c r="L22" s="99">
        <f t="shared" si="5"/>
        <v>0</v>
      </c>
    </row>
    <row r="23" spans="1:12" s="12" customFormat="1" ht="18" customHeight="1" x14ac:dyDescent="0.2">
      <c r="A23" s="19"/>
      <c r="B23" s="13"/>
      <c r="C23" s="14" t="s">
        <v>396</v>
      </c>
      <c r="D23" s="15" t="s">
        <v>397</v>
      </c>
      <c r="E23" s="170">
        <f t="shared" si="1"/>
        <v>9</v>
      </c>
      <c r="F23" s="184">
        <v>3</v>
      </c>
      <c r="G23" s="184">
        <v>1</v>
      </c>
      <c r="H23" s="184">
        <v>1</v>
      </c>
      <c r="I23" s="184">
        <v>4</v>
      </c>
      <c r="J23" s="184">
        <v>0</v>
      </c>
      <c r="K23" s="184">
        <v>0</v>
      </c>
      <c r="L23" s="184">
        <v>0</v>
      </c>
    </row>
    <row r="24" spans="1:12" s="30" customFormat="1" ht="19.149999999999999" customHeight="1" x14ac:dyDescent="0.25">
      <c r="A24" s="79"/>
      <c r="B24" s="41" t="s">
        <v>544</v>
      </c>
      <c r="C24" s="42"/>
      <c r="D24" s="37" t="s">
        <v>438</v>
      </c>
      <c r="E24" s="170">
        <f t="shared" si="1"/>
        <v>0</v>
      </c>
      <c r="F24" s="112"/>
      <c r="G24" s="112"/>
      <c r="H24" s="112"/>
      <c r="I24" s="112"/>
      <c r="J24" s="112"/>
      <c r="K24" s="112"/>
      <c r="L24" s="112"/>
    </row>
    <row r="25" spans="1:12" s="30" customFormat="1" ht="15" customHeight="1" x14ac:dyDescent="0.25">
      <c r="A25" s="79"/>
      <c r="B25" s="41"/>
      <c r="C25" s="42" t="s">
        <v>386</v>
      </c>
      <c r="D25" s="37" t="s">
        <v>439</v>
      </c>
      <c r="E25" s="170">
        <f t="shared" si="1"/>
        <v>0</v>
      </c>
      <c r="F25" s="112"/>
      <c r="G25" s="112"/>
      <c r="H25" s="112"/>
      <c r="I25" s="112"/>
      <c r="J25" s="112"/>
      <c r="K25" s="112"/>
      <c r="L25" s="112"/>
    </row>
    <row r="26" spans="1:12" s="49" customFormat="1" ht="26.25" customHeight="1" x14ac:dyDescent="0.2">
      <c r="A26" s="80"/>
      <c r="B26" s="46"/>
      <c r="C26" s="47" t="s">
        <v>440</v>
      </c>
      <c r="D26" s="48" t="s">
        <v>217</v>
      </c>
      <c r="E26" s="170">
        <f t="shared" si="1"/>
        <v>0</v>
      </c>
      <c r="F26" s="185"/>
      <c r="G26" s="185"/>
      <c r="H26" s="185"/>
      <c r="I26" s="185"/>
      <c r="J26" s="185"/>
      <c r="K26" s="185"/>
      <c r="L26" s="185"/>
    </row>
    <row r="27" spans="1:12" s="30" customFormat="1" ht="17.25" customHeight="1" x14ac:dyDescent="0.25">
      <c r="A27" s="78"/>
      <c r="B27" s="41" t="s">
        <v>347</v>
      </c>
      <c r="C27" s="42"/>
      <c r="D27" s="50" t="s">
        <v>348</v>
      </c>
      <c r="E27" s="170">
        <f t="shared" si="1"/>
        <v>0</v>
      </c>
      <c r="F27" s="112"/>
      <c r="G27" s="112"/>
      <c r="H27" s="112"/>
      <c r="I27" s="112"/>
      <c r="J27" s="112"/>
      <c r="K27" s="112"/>
      <c r="L27" s="112"/>
    </row>
    <row r="28" spans="1:12" s="30" customFormat="1" ht="19.149999999999999" customHeight="1" x14ac:dyDescent="0.25">
      <c r="A28" s="78"/>
      <c r="B28" s="41" t="s">
        <v>756</v>
      </c>
      <c r="C28" s="42"/>
      <c r="D28" s="50" t="s">
        <v>349</v>
      </c>
      <c r="E28" s="170">
        <f t="shared" si="1"/>
        <v>0</v>
      </c>
      <c r="F28" s="112"/>
      <c r="G28" s="112"/>
      <c r="H28" s="112"/>
      <c r="I28" s="112"/>
      <c r="J28" s="112"/>
      <c r="K28" s="112"/>
      <c r="L28" s="112"/>
    </row>
    <row r="29" spans="1:12" s="30" customFormat="1" ht="19.149999999999999" customHeight="1" x14ac:dyDescent="0.25">
      <c r="A29" s="78" t="s">
        <v>388</v>
      </c>
      <c r="B29" s="41"/>
      <c r="C29" s="42"/>
      <c r="D29" s="39" t="s">
        <v>577</v>
      </c>
      <c r="E29" s="170">
        <f t="shared" si="1"/>
        <v>0</v>
      </c>
      <c r="F29" s="99">
        <f>F30</f>
        <v>0</v>
      </c>
      <c r="G29" s="99">
        <f t="shared" ref="G29:L29" si="6">G30</f>
        <v>0</v>
      </c>
      <c r="H29" s="99">
        <f t="shared" si="6"/>
        <v>0</v>
      </c>
      <c r="I29" s="99">
        <f t="shared" si="6"/>
        <v>0</v>
      </c>
      <c r="J29" s="99">
        <f t="shared" si="6"/>
        <v>0</v>
      </c>
      <c r="K29" s="99">
        <f t="shared" si="6"/>
        <v>0</v>
      </c>
      <c r="L29" s="99">
        <f t="shared" si="6"/>
        <v>0</v>
      </c>
    </row>
    <row r="30" spans="1:12" s="30" customFormat="1" ht="15" customHeight="1" x14ac:dyDescent="0.25">
      <c r="A30" s="78"/>
      <c r="B30" s="41" t="s">
        <v>747</v>
      </c>
      <c r="C30" s="42"/>
      <c r="D30" s="39" t="s">
        <v>387</v>
      </c>
      <c r="E30" s="170">
        <f t="shared" si="1"/>
        <v>0</v>
      </c>
      <c r="F30" s="112">
        <v>0</v>
      </c>
      <c r="G30" s="112">
        <v>0</v>
      </c>
      <c r="H30" s="112"/>
      <c r="I30" s="112"/>
      <c r="J30" s="112">
        <v>0</v>
      </c>
      <c r="K30" s="112">
        <v>0</v>
      </c>
      <c r="L30" s="112">
        <v>0</v>
      </c>
    </row>
    <row r="31" spans="1:12" s="30" customFormat="1" ht="28.5" customHeight="1" x14ac:dyDescent="0.25">
      <c r="A31" s="645" t="s">
        <v>350</v>
      </c>
      <c r="B31" s="646"/>
      <c r="C31" s="646"/>
      <c r="D31" s="51" t="s">
        <v>385</v>
      </c>
      <c r="E31" s="170">
        <f t="shared" si="1"/>
        <v>11365</v>
      </c>
      <c r="F31" s="99">
        <f>F32+F53+F51</f>
        <v>2909</v>
      </c>
      <c r="G31" s="99">
        <f t="shared" ref="G31:L31" si="7">G32+G53+G51</f>
        <v>3126</v>
      </c>
      <c r="H31" s="99">
        <f t="shared" si="7"/>
        <v>2968</v>
      </c>
      <c r="I31" s="99">
        <f t="shared" si="7"/>
        <v>2362</v>
      </c>
      <c r="J31" s="99">
        <f t="shared" si="7"/>
        <v>11954</v>
      </c>
      <c r="K31" s="99">
        <f t="shared" si="7"/>
        <v>11954</v>
      </c>
      <c r="L31" s="99">
        <f t="shared" si="7"/>
        <v>11954</v>
      </c>
    </row>
    <row r="32" spans="1:12" s="30" customFormat="1" ht="43.5" customHeight="1" x14ac:dyDescent="0.25">
      <c r="A32" s="665" t="s">
        <v>560</v>
      </c>
      <c r="B32" s="666"/>
      <c r="C32" s="666"/>
      <c r="D32" s="52" t="s">
        <v>351</v>
      </c>
      <c r="E32" s="170">
        <f t="shared" si="1"/>
        <v>11353</v>
      </c>
      <c r="F32" s="99">
        <f>SUM(F33:F46)</f>
        <v>2905</v>
      </c>
      <c r="G32" s="99">
        <f t="shared" ref="G32:L32" si="8">SUM(G33:G46)</f>
        <v>3126</v>
      </c>
      <c r="H32" s="99">
        <f t="shared" si="8"/>
        <v>2968</v>
      </c>
      <c r="I32" s="99">
        <f t="shared" si="8"/>
        <v>2354</v>
      </c>
      <c r="J32" s="99">
        <f t="shared" si="8"/>
        <v>11954</v>
      </c>
      <c r="K32" s="99">
        <f t="shared" si="8"/>
        <v>11954</v>
      </c>
      <c r="L32" s="99">
        <f t="shared" si="8"/>
        <v>11954</v>
      </c>
    </row>
    <row r="33" spans="1:12" s="30" customFormat="1" ht="18" customHeight="1" x14ac:dyDescent="0.25">
      <c r="A33" s="79"/>
      <c r="B33" s="41" t="s">
        <v>352</v>
      </c>
      <c r="C33" s="42"/>
      <c r="D33" s="37" t="s">
        <v>353</v>
      </c>
      <c r="E33" s="170">
        <f t="shared" si="1"/>
        <v>0</v>
      </c>
      <c r="F33" s="112"/>
      <c r="G33" s="112"/>
      <c r="H33" s="112"/>
      <c r="I33" s="112"/>
      <c r="J33" s="112"/>
      <c r="K33" s="112"/>
      <c r="L33" s="112"/>
    </row>
    <row r="34" spans="1:12" s="30" customFormat="1" ht="18" customHeight="1" x14ac:dyDescent="0.25">
      <c r="A34" s="79"/>
      <c r="B34" s="41" t="s">
        <v>354</v>
      </c>
      <c r="C34" s="42"/>
      <c r="D34" s="37" t="s">
        <v>503</v>
      </c>
      <c r="E34" s="170">
        <f t="shared" si="1"/>
        <v>129</v>
      </c>
      <c r="F34" s="112">
        <v>46</v>
      </c>
      <c r="G34" s="112">
        <v>40</v>
      </c>
      <c r="H34" s="112">
        <v>20</v>
      </c>
      <c r="I34" s="112">
        <v>23</v>
      </c>
      <c r="J34" s="112">
        <v>120</v>
      </c>
      <c r="K34" s="112">
        <v>120</v>
      </c>
      <c r="L34" s="112">
        <v>120</v>
      </c>
    </row>
    <row r="35" spans="1:12" s="30" customFormat="1" ht="18" customHeight="1" x14ac:dyDescent="0.25">
      <c r="A35" s="79"/>
      <c r="B35" s="667" t="s">
        <v>68</v>
      </c>
      <c r="C35" s="667"/>
      <c r="D35" s="37" t="s">
        <v>69</v>
      </c>
      <c r="E35" s="170">
        <f t="shared" si="1"/>
        <v>0</v>
      </c>
      <c r="F35" s="112"/>
      <c r="G35" s="112"/>
      <c r="H35" s="112"/>
      <c r="I35" s="112"/>
      <c r="J35" s="112"/>
      <c r="K35" s="112"/>
      <c r="L35" s="112"/>
    </row>
    <row r="36" spans="1:12" s="30" customFormat="1" ht="18" customHeight="1" x14ac:dyDescent="0.25">
      <c r="A36" s="79"/>
      <c r="B36" s="41" t="s">
        <v>506</v>
      </c>
      <c r="C36" s="42"/>
      <c r="D36" s="37" t="s">
        <v>507</v>
      </c>
      <c r="E36" s="170">
        <f t="shared" si="1"/>
        <v>0</v>
      </c>
      <c r="F36" s="112"/>
      <c r="G36" s="112"/>
      <c r="H36" s="112"/>
      <c r="I36" s="112"/>
      <c r="J36" s="112"/>
      <c r="K36" s="112"/>
      <c r="L36" s="112"/>
    </row>
    <row r="37" spans="1:12" s="30" customFormat="1" ht="33" customHeight="1" x14ac:dyDescent="0.25">
      <c r="A37" s="81"/>
      <c r="B37" s="652" t="s">
        <v>708</v>
      </c>
      <c r="C37" s="661"/>
      <c r="D37" s="37" t="s">
        <v>709</v>
      </c>
      <c r="E37" s="170">
        <f t="shared" si="1"/>
        <v>0</v>
      </c>
      <c r="F37" s="112"/>
      <c r="G37" s="112"/>
      <c r="H37" s="112"/>
      <c r="I37" s="112"/>
      <c r="J37" s="112"/>
      <c r="K37" s="112"/>
      <c r="L37" s="112"/>
    </row>
    <row r="38" spans="1:12" s="30" customFormat="1" ht="33" customHeight="1" x14ac:dyDescent="0.2">
      <c r="A38" s="82"/>
      <c r="B38" s="642" t="s">
        <v>758</v>
      </c>
      <c r="C38" s="642"/>
      <c r="D38" s="37" t="s">
        <v>759</v>
      </c>
      <c r="E38" s="170">
        <f t="shared" si="1"/>
        <v>0</v>
      </c>
      <c r="F38" s="112"/>
      <c r="G38" s="112"/>
      <c r="H38" s="112"/>
      <c r="I38" s="112"/>
      <c r="J38" s="112"/>
      <c r="K38" s="112"/>
      <c r="L38" s="112"/>
    </row>
    <row r="39" spans="1:12" s="30" customFormat="1" ht="28.15" customHeight="1" x14ac:dyDescent="0.2">
      <c r="A39" s="82"/>
      <c r="B39" s="640" t="s">
        <v>671</v>
      </c>
      <c r="C39" s="640"/>
      <c r="D39" s="37" t="s">
        <v>672</v>
      </c>
      <c r="E39" s="170">
        <f t="shared" si="1"/>
        <v>0</v>
      </c>
      <c r="F39" s="112"/>
      <c r="G39" s="112"/>
      <c r="H39" s="112"/>
      <c r="I39" s="112"/>
      <c r="J39" s="112"/>
      <c r="K39" s="112"/>
      <c r="L39" s="112"/>
    </row>
    <row r="40" spans="1:12" s="30" customFormat="1" ht="29.25" customHeight="1" x14ac:dyDescent="0.2">
      <c r="A40" s="82"/>
      <c r="B40" s="642" t="s">
        <v>308</v>
      </c>
      <c r="C40" s="642"/>
      <c r="D40" s="37" t="s">
        <v>309</v>
      </c>
      <c r="E40" s="170">
        <f t="shared" si="1"/>
        <v>0</v>
      </c>
      <c r="F40" s="112"/>
      <c r="G40" s="112"/>
      <c r="H40" s="112"/>
      <c r="I40" s="112"/>
      <c r="J40" s="112"/>
      <c r="K40" s="112"/>
      <c r="L40" s="112"/>
    </row>
    <row r="41" spans="1:12" s="30" customFormat="1" ht="18" customHeight="1" x14ac:dyDescent="0.2">
      <c r="A41" s="82"/>
      <c r="B41" s="664" t="s">
        <v>739</v>
      </c>
      <c r="C41" s="664"/>
      <c r="D41" s="37" t="s">
        <v>740</v>
      </c>
      <c r="E41" s="170">
        <f t="shared" si="1"/>
        <v>0</v>
      </c>
      <c r="F41" s="112"/>
      <c r="G41" s="112"/>
      <c r="H41" s="112"/>
      <c r="I41" s="112"/>
      <c r="J41" s="112"/>
      <c r="K41" s="112"/>
      <c r="L41" s="112"/>
    </row>
    <row r="42" spans="1:12" s="30" customFormat="1" ht="24.75" customHeight="1" x14ac:dyDescent="0.2">
      <c r="A42" s="82"/>
      <c r="B42" s="642" t="s">
        <v>310</v>
      </c>
      <c r="C42" s="642"/>
      <c r="D42" s="37" t="s">
        <v>311</v>
      </c>
      <c r="E42" s="170">
        <f t="shared" si="1"/>
        <v>10614</v>
      </c>
      <c r="F42" s="112">
        <v>2718</v>
      </c>
      <c r="G42" s="112">
        <v>2844</v>
      </c>
      <c r="H42" s="112">
        <v>2756</v>
      </c>
      <c r="I42" s="112">
        <v>2296</v>
      </c>
      <c r="J42" s="112">
        <v>11130</v>
      </c>
      <c r="K42" s="112">
        <v>11130</v>
      </c>
      <c r="L42" s="112">
        <v>11130</v>
      </c>
    </row>
    <row r="43" spans="1:12" s="30" customFormat="1" ht="32.450000000000003" customHeight="1" x14ac:dyDescent="0.2">
      <c r="A43" s="82"/>
      <c r="B43" s="640" t="s">
        <v>33</v>
      </c>
      <c r="C43" s="640"/>
      <c r="D43" s="37" t="s">
        <v>198</v>
      </c>
      <c r="E43" s="170">
        <f t="shared" si="1"/>
        <v>610</v>
      </c>
      <c r="F43" s="112">
        <v>141</v>
      </c>
      <c r="G43" s="112">
        <v>242</v>
      </c>
      <c r="H43" s="112">
        <v>192</v>
      </c>
      <c r="I43" s="112">
        <v>35</v>
      </c>
      <c r="J43" s="112">
        <v>704</v>
      </c>
      <c r="K43" s="112">
        <v>704</v>
      </c>
      <c r="L43" s="112">
        <v>704</v>
      </c>
    </row>
    <row r="44" spans="1:12" s="30" customFormat="1" ht="31.15" customHeight="1" x14ac:dyDescent="0.2">
      <c r="A44" s="82"/>
      <c r="B44" s="640" t="s">
        <v>473</v>
      </c>
      <c r="C44" s="640"/>
      <c r="D44" s="37" t="s">
        <v>474</v>
      </c>
      <c r="E44" s="170">
        <f t="shared" si="1"/>
        <v>0</v>
      </c>
      <c r="F44" s="112">
        <v>0</v>
      </c>
      <c r="G44" s="112">
        <v>0</v>
      </c>
      <c r="H44" s="112">
        <v>0</v>
      </c>
      <c r="I44" s="112">
        <v>0</v>
      </c>
      <c r="J44" s="112">
        <v>0</v>
      </c>
      <c r="K44" s="112">
        <v>0</v>
      </c>
      <c r="L44" s="112">
        <v>0</v>
      </c>
    </row>
    <row r="45" spans="1:12" s="30" customFormat="1" ht="27" customHeight="1" x14ac:dyDescent="0.2">
      <c r="A45" s="82"/>
      <c r="B45" s="652" t="s">
        <v>475</v>
      </c>
      <c r="C45" s="653"/>
      <c r="D45" s="37" t="s">
        <v>476</v>
      </c>
      <c r="E45" s="170">
        <f t="shared" si="1"/>
        <v>0</v>
      </c>
      <c r="F45" s="112"/>
      <c r="G45" s="112"/>
      <c r="H45" s="112"/>
      <c r="I45" s="112"/>
      <c r="J45" s="112"/>
      <c r="K45" s="112"/>
      <c r="L45" s="112"/>
    </row>
    <row r="46" spans="1:12" s="30" customFormat="1" ht="18" customHeight="1" x14ac:dyDescent="0.25">
      <c r="A46" s="81"/>
      <c r="B46" s="41" t="s">
        <v>307</v>
      </c>
      <c r="C46" s="42"/>
      <c r="D46" s="52" t="s">
        <v>477</v>
      </c>
      <c r="E46" s="170">
        <f t="shared" si="1"/>
        <v>0</v>
      </c>
      <c r="F46" s="112"/>
      <c r="G46" s="112"/>
      <c r="H46" s="112"/>
      <c r="I46" s="112"/>
      <c r="J46" s="112"/>
      <c r="K46" s="112"/>
      <c r="L46" s="112"/>
    </row>
    <row r="47" spans="1:12" s="30" customFormat="1" ht="15.6" customHeight="1" x14ac:dyDescent="0.25">
      <c r="A47" s="79" t="s">
        <v>34</v>
      </c>
      <c r="B47" s="42"/>
      <c r="C47" s="55"/>
      <c r="D47" s="37" t="s">
        <v>35</v>
      </c>
      <c r="E47" s="170">
        <f t="shared" si="1"/>
        <v>0</v>
      </c>
      <c r="F47" s="112"/>
      <c r="G47" s="112"/>
      <c r="H47" s="112"/>
      <c r="I47" s="112"/>
      <c r="J47" s="112"/>
      <c r="K47" s="112"/>
      <c r="L47" s="112"/>
    </row>
    <row r="48" spans="1:12" s="30" customFormat="1" ht="18.600000000000001" customHeight="1" x14ac:dyDescent="0.25">
      <c r="A48" s="81"/>
      <c r="B48" s="38" t="s">
        <v>512</v>
      </c>
      <c r="C48" s="42"/>
      <c r="D48" s="37" t="s">
        <v>36</v>
      </c>
      <c r="E48" s="170">
        <f t="shared" si="1"/>
        <v>0</v>
      </c>
      <c r="F48" s="112"/>
      <c r="G48" s="112"/>
      <c r="H48" s="112"/>
      <c r="I48" s="112"/>
      <c r="J48" s="112"/>
      <c r="K48" s="112"/>
      <c r="L48" s="112"/>
    </row>
    <row r="49" spans="1:12" s="30" customFormat="1" ht="14.45" customHeight="1" x14ac:dyDescent="0.25">
      <c r="A49" s="79" t="s">
        <v>4</v>
      </c>
      <c r="B49" s="42"/>
      <c r="C49" s="38"/>
      <c r="D49" s="37" t="s">
        <v>5</v>
      </c>
      <c r="E49" s="170">
        <f t="shared" si="1"/>
        <v>0</v>
      </c>
      <c r="F49" s="112"/>
      <c r="G49" s="112"/>
      <c r="H49" s="112"/>
      <c r="I49" s="112"/>
      <c r="J49" s="112"/>
      <c r="K49" s="112"/>
      <c r="L49" s="112"/>
    </row>
    <row r="50" spans="1:12" s="30" customFormat="1" ht="18.600000000000001" customHeight="1" x14ac:dyDescent="0.25">
      <c r="A50" s="79"/>
      <c r="B50" s="38" t="s">
        <v>326</v>
      </c>
      <c r="C50" s="42"/>
      <c r="D50" s="37" t="s">
        <v>6</v>
      </c>
      <c r="E50" s="170">
        <f t="shared" si="1"/>
        <v>0</v>
      </c>
      <c r="F50" s="112"/>
      <c r="G50" s="112"/>
      <c r="H50" s="112"/>
      <c r="I50" s="112"/>
      <c r="J50" s="112"/>
      <c r="K50" s="112"/>
      <c r="L50" s="112"/>
    </row>
    <row r="51" spans="1:12" s="30" customFormat="1" ht="15" x14ac:dyDescent="0.25">
      <c r="A51" s="79" t="s">
        <v>755</v>
      </c>
      <c r="B51" s="42"/>
      <c r="C51" s="38"/>
      <c r="D51" s="37" t="s">
        <v>504</v>
      </c>
      <c r="E51" s="170">
        <f t="shared" si="1"/>
        <v>0</v>
      </c>
      <c r="F51" s="112">
        <f>F52</f>
        <v>0</v>
      </c>
      <c r="G51" s="112">
        <f t="shared" ref="G51:L51" si="9">G52</f>
        <v>0</v>
      </c>
      <c r="H51" s="112">
        <f t="shared" si="9"/>
        <v>0</v>
      </c>
      <c r="I51" s="112">
        <f t="shared" si="9"/>
        <v>0</v>
      </c>
      <c r="J51" s="112">
        <f t="shared" si="9"/>
        <v>0</v>
      </c>
      <c r="K51" s="112">
        <f t="shared" si="9"/>
        <v>0</v>
      </c>
      <c r="L51" s="112">
        <f t="shared" si="9"/>
        <v>0</v>
      </c>
    </row>
    <row r="52" spans="1:12" s="30" customFormat="1" ht="16.899999999999999" customHeight="1" x14ac:dyDescent="0.25">
      <c r="A52" s="79"/>
      <c r="B52" s="41" t="s">
        <v>371</v>
      </c>
      <c r="C52" s="42"/>
      <c r="D52" s="37" t="s">
        <v>505</v>
      </c>
      <c r="E52" s="170">
        <f t="shared" si="1"/>
        <v>0</v>
      </c>
      <c r="F52" s="112">
        <v>0</v>
      </c>
      <c r="G52" s="112"/>
      <c r="H52" s="112"/>
      <c r="I52" s="112">
        <v>0</v>
      </c>
      <c r="J52" s="112"/>
      <c r="K52" s="112"/>
      <c r="L52" s="112"/>
    </row>
    <row r="53" spans="1:12" s="30" customFormat="1" ht="27.6" customHeight="1" x14ac:dyDescent="0.25">
      <c r="A53" s="665" t="s">
        <v>313</v>
      </c>
      <c r="B53" s="666"/>
      <c r="C53" s="666"/>
      <c r="D53" s="37" t="s">
        <v>7</v>
      </c>
      <c r="E53" s="170">
        <f t="shared" si="1"/>
        <v>12</v>
      </c>
      <c r="F53" s="99">
        <f>SUM(F54:F57)</f>
        <v>4</v>
      </c>
      <c r="G53" s="99">
        <f t="shared" ref="G53:L53" si="10">SUM(G54:G57)</f>
        <v>0</v>
      </c>
      <c r="H53" s="99">
        <f t="shared" si="10"/>
        <v>0</v>
      </c>
      <c r="I53" s="99">
        <f t="shared" si="10"/>
        <v>8</v>
      </c>
      <c r="J53" s="99">
        <f t="shared" si="10"/>
        <v>0</v>
      </c>
      <c r="K53" s="99">
        <f t="shared" si="10"/>
        <v>0</v>
      </c>
      <c r="L53" s="99">
        <f t="shared" si="10"/>
        <v>0</v>
      </c>
    </row>
    <row r="54" spans="1:12" s="30" customFormat="1" ht="19.149999999999999" customHeight="1" x14ac:dyDescent="0.25">
      <c r="A54" s="77"/>
      <c r="B54" s="41" t="s">
        <v>280</v>
      </c>
      <c r="C54" s="42"/>
      <c r="D54" s="37" t="s">
        <v>8</v>
      </c>
      <c r="E54" s="170">
        <f t="shared" si="1"/>
        <v>12</v>
      </c>
      <c r="F54" s="112">
        <v>4</v>
      </c>
      <c r="G54" s="112">
        <v>0</v>
      </c>
      <c r="H54" s="112">
        <v>0</v>
      </c>
      <c r="I54" s="112">
        <v>8</v>
      </c>
      <c r="J54" s="112"/>
      <c r="K54" s="112"/>
      <c r="L54" s="112"/>
    </row>
    <row r="55" spans="1:12" s="30" customFormat="1" ht="28.9" customHeight="1" x14ac:dyDescent="0.25">
      <c r="A55" s="77"/>
      <c r="B55" s="640" t="s">
        <v>736</v>
      </c>
      <c r="C55" s="640"/>
      <c r="D55" s="37" t="s">
        <v>361</v>
      </c>
      <c r="E55" s="170">
        <f t="shared" si="1"/>
        <v>-50</v>
      </c>
      <c r="F55" s="112"/>
      <c r="G55" s="112"/>
      <c r="H55" s="112">
        <v>-50</v>
      </c>
      <c r="I55" s="112">
        <v>0</v>
      </c>
      <c r="J55" s="112"/>
      <c r="K55" s="112"/>
      <c r="L55" s="112"/>
    </row>
    <row r="56" spans="1:12" s="30" customFormat="1" ht="19.149999999999999" customHeight="1" x14ac:dyDescent="0.25">
      <c r="A56" s="77"/>
      <c r="B56" s="41" t="s">
        <v>258</v>
      </c>
      <c r="C56" s="42"/>
      <c r="D56" s="37" t="s">
        <v>259</v>
      </c>
      <c r="E56" s="170">
        <f t="shared" si="1"/>
        <v>50</v>
      </c>
      <c r="F56" s="112"/>
      <c r="G56" s="112"/>
      <c r="H56" s="112">
        <v>50</v>
      </c>
      <c r="I56" s="112">
        <v>0</v>
      </c>
      <c r="J56" s="112"/>
      <c r="K56" s="112"/>
      <c r="L56" s="112"/>
    </row>
    <row r="57" spans="1:12" s="30" customFormat="1" ht="19.149999999999999" customHeight="1" x14ac:dyDescent="0.25">
      <c r="A57" s="77"/>
      <c r="B57" s="41" t="s">
        <v>355</v>
      </c>
      <c r="C57" s="42"/>
      <c r="D57" s="37" t="s">
        <v>260</v>
      </c>
      <c r="E57" s="170">
        <f t="shared" si="1"/>
        <v>0</v>
      </c>
      <c r="F57" s="112"/>
      <c r="G57" s="112"/>
      <c r="H57" s="112"/>
      <c r="I57" s="112"/>
      <c r="J57" s="112"/>
      <c r="K57" s="112"/>
      <c r="L57" s="112"/>
    </row>
    <row r="58" spans="1:12" s="30" customFormat="1" ht="13.5" customHeight="1" x14ac:dyDescent="0.25">
      <c r="A58" s="79" t="s">
        <v>362</v>
      </c>
      <c r="B58" s="56"/>
      <c r="C58" s="57"/>
      <c r="D58" s="39" t="s">
        <v>751</v>
      </c>
      <c r="E58" s="170">
        <f t="shared" si="1"/>
        <v>0</v>
      </c>
      <c r="F58" s="99">
        <f>F59</f>
        <v>0</v>
      </c>
      <c r="G58" s="99">
        <f t="shared" ref="G58:L58" si="11">G59</f>
        <v>0</v>
      </c>
      <c r="H58" s="99">
        <f t="shared" si="11"/>
        <v>0</v>
      </c>
      <c r="I58" s="99">
        <f t="shared" si="11"/>
        <v>0</v>
      </c>
      <c r="J58" s="99">
        <f t="shared" si="11"/>
        <v>0</v>
      </c>
      <c r="K58" s="99">
        <f t="shared" si="11"/>
        <v>0</v>
      </c>
      <c r="L58" s="99">
        <f t="shared" si="11"/>
        <v>0</v>
      </c>
    </row>
    <row r="59" spans="1:12" s="30" customFormat="1" ht="18.600000000000001" customHeight="1" x14ac:dyDescent="0.25">
      <c r="A59" s="79" t="s">
        <v>363</v>
      </c>
      <c r="B59" s="42"/>
      <c r="C59" s="38"/>
      <c r="D59" s="37" t="s">
        <v>364</v>
      </c>
      <c r="E59" s="170">
        <f t="shared" si="1"/>
        <v>0</v>
      </c>
      <c r="F59" s="99">
        <f>F60+F61</f>
        <v>0</v>
      </c>
      <c r="G59" s="99">
        <f t="shared" ref="G59:L59" si="12">G60+G61</f>
        <v>0</v>
      </c>
      <c r="H59" s="99">
        <f t="shared" si="12"/>
        <v>0</v>
      </c>
      <c r="I59" s="99">
        <f t="shared" si="12"/>
        <v>0</v>
      </c>
      <c r="J59" s="99">
        <f t="shared" si="12"/>
        <v>0</v>
      </c>
      <c r="K59" s="99">
        <f t="shared" si="12"/>
        <v>0</v>
      </c>
      <c r="L59" s="99">
        <f t="shared" si="12"/>
        <v>0</v>
      </c>
    </row>
    <row r="60" spans="1:12" s="30" customFormat="1" ht="18.600000000000001" customHeight="1" x14ac:dyDescent="0.25">
      <c r="A60" s="79"/>
      <c r="B60" s="38" t="s">
        <v>754</v>
      </c>
      <c r="C60" s="42"/>
      <c r="D60" s="37" t="s">
        <v>365</v>
      </c>
      <c r="E60" s="170">
        <f t="shared" si="1"/>
        <v>0</v>
      </c>
      <c r="F60" s="112"/>
      <c r="G60" s="112">
        <v>0</v>
      </c>
      <c r="H60" s="112"/>
      <c r="I60" s="112">
        <v>0</v>
      </c>
      <c r="J60" s="112"/>
      <c r="K60" s="112"/>
      <c r="L60" s="112"/>
    </row>
    <row r="61" spans="1:12" s="30" customFormat="1" ht="18.600000000000001" customHeight="1" x14ac:dyDescent="0.25">
      <c r="A61" s="79"/>
      <c r="B61" s="38" t="s">
        <v>412</v>
      </c>
      <c r="C61" s="42"/>
      <c r="D61" s="37" t="s">
        <v>413</v>
      </c>
      <c r="E61" s="170">
        <f t="shared" si="1"/>
        <v>0</v>
      </c>
      <c r="F61" s="112"/>
      <c r="G61" s="112"/>
      <c r="H61" s="112"/>
      <c r="I61" s="112">
        <v>0</v>
      </c>
      <c r="J61" s="112"/>
      <c r="K61" s="112"/>
      <c r="L61" s="112"/>
    </row>
    <row r="62" spans="1:12" s="12" customFormat="1" ht="18" customHeight="1" x14ac:dyDescent="0.2">
      <c r="A62" s="19" t="s">
        <v>486</v>
      </c>
      <c r="B62" s="16"/>
      <c r="C62" s="17"/>
      <c r="D62" s="18" t="s">
        <v>223</v>
      </c>
      <c r="E62" s="170">
        <f t="shared" si="1"/>
        <v>0</v>
      </c>
      <c r="F62" s="103">
        <f>F63+F68</f>
        <v>0</v>
      </c>
      <c r="G62" s="103">
        <f t="shared" ref="G62:L62" si="13">G63+G68</f>
        <v>0</v>
      </c>
      <c r="H62" s="103">
        <f t="shared" si="13"/>
        <v>0</v>
      </c>
      <c r="I62" s="103">
        <f t="shared" si="13"/>
        <v>0</v>
      </c>
      <c r="J62" s="103">
        <f t="shared" si="13"/>
        <v>0</v>
      </c>
      <c r="K62" s="103">
        <f t="shared" si="13"/>
        <v>0</v>
      </c>
      <c r="L62" s="103">
        <f t="shared" si="13"/>
        <v>0</v>
      </c>
    </row>
    <row r="63" spans="1:12" s="49" customFormat="1" ht="30" customHeight="1" x14ac:dyDescent="0.2">
      <c r="A63" s="654" t="s">
        <v>282</v>
      </c>
      <c r="B63" s="655"/>
      <c r="C63" s="655"/>
      <c r="D63" s="37" t="s">
        <v>108</v>
      </c>
      <c r="E63" s="170">
        <f t="shared" si="1"/>
        <v>0</v>
      </c>
      <c r="F63" s="104">
        <f>F64</f>
        <v>0</v>
      </c>
      <c r="G63" s="104">
        <f t="shared" ref="G63:L63" si="14">G64</f>
        <v>0</v>
      </c>
      <c r="H63" s="104">
        <f t="shared" si="14"/>
        <v>0</v>
      </c>
      <c r="I63" s="104">
        <f t="shared" si="14"/>
        <v>0</v>
      </c>
      <c r="J63" s="104">
        <f t="shared" si="14"/>
        <v>0</v>
      </c>
      <c r="K63" s="104">
        <f t="shared" si="14"/>
        <v>0</v>
      </c>
      <c r="L63" s="104">
        <f t="shared" si="14"/>
        <v>0</v>
      </c>
    </row>
    <row r="64" spans="1:12" s="49" customFormat="1" ht="30.75" customHeight="1" x14ac:dyDescent="0.2">
      <c r="A64" s="83"/>
      <c r="B64" s="651" t="s">
        <v>537</v>
      </c>
      <c r="C64" s="651"/>
      <c r="D64" s="37" t="s">
        <v>281</v>
      </c>
      <c r="E64" s="170">
        <f t="shared" si="1"/>
        <v>0</v>
      </c>
      <c r="F64" s="104">
        <f>F65+F66</f>
        <v>0</v>
      </c>
      <c r="G64" s="104">
        <f t="shared" ref="G64:L64" si="15">G65+G66</f>
        <v>0</v>
      </c>
      <c r="H64" s="104">
        <f t="shared" si="15"/>
        <v>0</v>
      </c>
      <c r="I64" s="104">
        <f t="shared" si="15"/>
        <v>0</v>
      </c>
      <c r="J64" s="104">
        <f t="shared" si="15"/>
        <v>0</v>
      </c>
      <c r="K64" s="104">
        <f t="shared" si="15"/>
        <v>0</v>
      </c>
      <c r="L64" s="104">
        <f t="shared" si="15"/>
        <v>0</v>
      </c>
    </row>
    <row r="65" spans="1:12" s="49" customFormat="1" ht="30.75" customHeight="1" x14ac:dyDescent="0.2">
      <c r="A65" s="83"/>
      <c r="B65" s="58"/>
      <c r="C65" s="59" t="s">
        <v>328</v>
      </c>
      <c r="D65" s="37" t="s">
        <v>329</v>
      </c>
      <c r="E65" s="170">
        <f t="shared" si="1"/>
        <v>0</v>
      </c>
      <c r="F65" s="185"/>
      <c r="G65" s="185"/>
      <c r="H65" s="185"/>
      <c r="I65" s="185"/>
      <c r="J65" s="185"/>
      <c r="K65" s="185"/>
      <c r="L65" s="185"/>
    </row>
    <row r="66" spans="1:12" s="49" customFormat="1" ht="35.25" customHeight="1" x14ac:dyDescent="0.2">
      <c r="A66" s="83"/>
      <c r="B66" s="58"/>
      <c r="C66" s="59" t="s">
        <v>327</v>
      </c>
      <c r="D66" s="37" t="s">
        <v>330</v>
      </c>
      <c r="E66" s="170">
        <f t="shared" si="1"/>
        <v>0</v>
      </c>
      <c r="F66" s="185"/>
      <c r="G66" s="185"/>
      <c r="H66" s="185"/>
      <c r="I66" s="185"/>
      <c r="J66" s="185"/>
      <c r="K66" s="185"/>
      <c r="L66" s="185"/>
    </row>
    <row r="67" spans="1:12" s="49" customFormat="1" ht="28.5" customHeight="1" x14ac:dyDescent="0.2">
      <c r="A67" s="84"/>
      <c r="B67" s="642" t="s">
        <v>261</v>
      </c>
      <c r="C67" s="642"/>
      <c r="D67" s="60" t="s">
        <v>109</v>
      </c>
      <c r="E67" s="170">
        <f t="shared" si="1"/>
        <v>0</v>
      </c>
      <c r="F67" s="185"/>
      <c r="G67" s="185"/>
      <c r="H67" s="185"/>
      <c r="I67" s="185"/>
      <c r="J67" s="185"/>
      <c r="K67" s="185"/>
      <c r="L67" s="185"/>
    </row>
    <row r="68" spans="1:12" s="12" customFormat="1" ht="18" customHeight="1" x14ac:dyDescent="0.2">
      <c r="A68" s="19" t="s">
        <v>721</v>
      </c>
      <c r="B68" s="61"/>
      <c r="C68" s="25"/>
      <c r="D68" s="37" t="s">
        <v>484</v>
      </c>
      <c r="E68" s="170">
        <f t="shared" si="1"/>
        <v>0</v>
      </c>
      <c r="F68" s="103">
        <f>F69</f>
        <v>0</v>
      </c>
      <c r="G68" s="103">
        <f t="shared" ref="G68:L68" si="16">G69</f>
        <v>0</v>
      </c>
      <c r="H68" s="103">
        <f t="shared" si="16"/>
        <v>0</v>
      </c>
      <c r="I68" s="103">
        <f t="shared" si="16"/>
        <v>0</v>
      </c>
      <c r="J68" s="103">
        <f t="shared" si="16"/>
        <v>0</v>
      </c>
      <c r="K68" s="103">
        <f t="shared" si="16"/>
        <v>0</v>
      </c>
      <c r="L68" s="103">
        <f t="shared" si="16"/>
        <v>0</v>
      </c>
    </row>
    <row r="69" spans="1:12" s="49" customFormat="1" ht="24.75" customHeight="1" x14ac:dyDescent="0.2">
      <c r="A69" s="84"/>
      <c r="B69" s="642" t="s">
        <v>538</v>
      </c>
      <c r="C69" s="642"/>
      <c r="D69" s="60" t="s">
        <v>485</v>
      </c>
      <c r="E69" s="170">
        <f t="shared" si="1"/>
        <v>0</v>
      </c>
      <c r="F69" s="185"/>
      <c r="G69" s="185"/>
      <c r="H69" s="185"/>
      <c r="I69" s="185"/>
      <c r="J69" s="185"/>
      <c r="K69" s="185"/>
      <c r="L69" s="185"/>
    </row>
    <row r="70" spans="1:12" s="30" customFormat="1" ht="18.600000000000001" customHeight="1" x14ac:dyDescent="0.25">
      <c r="A70" s="78" t="s">
        <v>414</v>
      </c>
      <c r="B70" s="38"/>
      <c r="C70" s="38"/>
      <c r="D70" s="39" t="s">
        <v>752</v>
      </c>
      <c r="E70" s="170">
        <f t="shared" si="1"/>
        <v>9938</v>
      </c>
      <c r="F70" s="99">
        <f>F71</f>
        <v>2583</v>
      </c>
      <c r="G70" s="99">
        <f t="shared" ref="G70:L70" si="17">G71</f>
        <v>2340</v>
      </c>
      <c r="H70" s="99">
        <f t="shared" si="17"/>
        <v>2403</v>
      </c>
      <c r="I70" s="99">
        <f t="shared" si="17"/>
        <v>2612</v>
      </c>
      <c r="J70" s="99">
        <f t="shared" si="17"/>
        <v>9160</v>
      </c>
      <c r="K70" s="99">
        <f t="shared" si="17"/>
        <v>9160</v>
      </c>
      <c r="L70" s="99">
        <f t="shared" si="17"/>
        <v>9160</v>
      </c>
    </row>
    <row r="71" spans="1:12" s="30" customFormat="1" ht="30" customHeight="1" x14ac:dyDescent="0.25">
      <c r="A71" s="645" t="s">
        <v>32</v>
      </c>
      <c r="B71" s="646"/>
      <c r="C71" s="646"/>
      <c r="D71" s="39" t="s">
        <v>753</v>
      </c>
      <c r="E71" s="170">
        <f t="shared" si="1"/>
        <v>9938</v>
      </c>
      <c r="F71" s="99">
        <f t="shared" ref="F71:L71" si="18">F72+F77</f>
        <v>2583</v>
      </c>
      <c r="G71" s="99">
        <f t="shared" si="18"/>
        <v>2340</v>
      </c>
      <c r="H71" s="99">
        <f t="shared" si="18"/>
        <v>2403</v>
      </c>
      <c r="I71" s="99">
        <f t="shared" si="18"/>
        <v>2612</v>
      </c>
      <c r="J71" s="99">
        <f t="shared" si="18"/>
        <v>9160</v>
      </c>
      <c r="K71" s="99">
        <f t="shared" si="18"/>
        <v>9160</v>
      </c>
      <c r="L71" s="99">
        <f t="shared" si="18"/>
        <v>9160</v>
      </c>
    </row>
    <row r="72" spans="1:12" s="30" customFormat="1" ht="27" customHeight="1" x14ac:dyDescent="0.25">
      <c r="A72" s="692" t="s">
        <v>373</v>
      </c>
      <c r="B72" s="693"/>
      <c r="C72" s="693"/>
      <c r="D72" s="37" t="s">
        <v>422</v>
      </c>
      <c r="E72" s="170">
        <f t="shared" si="1"/>
        <v>0</v>
      </c>
      <c r="F72" s="99">
        <f>SUM(F73:F76)</f>
        <v>0</v>
      </c>
      <c r="G72" s="99">
        <f t="shared" ref="G72:L72" si="19">SUM(G73:G76)</f>
        <v>0</v>
      </c>
      <c r="H72" s="99">
        <f t="shared" si="19"/>
        <v>0</v>
      </c>
      <c r="I72" s="99">
        <f t="shared" si="19"/>
        <v>0</v>
      </c>
      <c r="J72" s="99">
        <f t="shared" si="19"/>
        <v>0</v>
      </c>
      <c r="K72" s="99">
        <f t="shared" si="19"/>
        <v>0</v>
      </c>
      <c r="L72" s="99">
        <f t="shared" si="19"/>
        <v>0</v>
      </c>
    </row>
    <row r="73" spans="1:12" s="30" customFormat="1" ht="18.600000000000001" customHeight="1" x14ac:dyDescent="0.25">
      <c r="A73" s="78"/>
      <c r="B73" s="38" t="s">
        <v>423</v>
      </c>
      <c r="C73" s="38"/>
      <c r="D73" s="37" t="s">
        <v>424</v>
      </c>
      <c r="E73" s="170">
        <f t="shared" si="1"/>
        <v>0</v>
      </c>
      <c r="F73" s="112"/>
      <c r="G73" s="112"/>
      <c r="H73" s="112"/>
      <c r="I73" s="112"/>
      <c r="J73" s="112"/>
      <c r="K73" s="112"/>
      <c r="L73" s="112"/>
    </row>
    <row r="74" spans="1:12" s="30" customFormat="1" ht="40.9" customHeight="1" x14ac:dyDescent="0.25">
      <c r="A74" s="78"/>
      <c r="B74" s="647" t="s">
        <v>406</v>
      </c>
      <c r="C74" s="647"/>
      <c r="D74" s="37" t="s">
        <v>407</v>
      </c>
      <c r="E74" s="170">
        <f t="shared" si="1"/>
        <v>0</v>
      </c>
      <c r="F74" s="112"/>
      <c r="G74" s="112"/>
      <c r="H74" s="112"/>
      <c r="I74" s="112"/>
      <c r="J74" s="112"/>
      <c r="K74" s="112"/>
      <c r="L74" s="112"/>
    </row>
    <row r="75" spans="1:12" s="30" customFormat="1" ht="40.5" customHeight="1" x14ac:dyDescent="0.25">
      <c r="A75" s="78"/>
      <c r="B75" s="647" t="s">
        <v>430</v>
      </c>
      <c r="C75" s="647"/>
      <c r="D75" s="37" t="s">
        <v>409</v>
      </c>
      <c r="E75" s="170">
        <f t="shared" si="1"/>
        <v>0</v>
      </c>
      <c r="F75" s="112"/>
      <c r="G75" s="112"/>
      <c r="H75" s="112"/>
      <c r="I75" s="112"/>
      <c r="J75" s="112"/>
      <c r="K75" s="112"/>
      <c r="L75" s="112"/>
    </row>
    <row r="76" spans="1:12" s="12" customFormat="1" ht="20.25" customHeight="1" x14ac:dyDescent="0.2">
      <c r="A76" s="20"/>
      <c r="B76" s="648" t="s">
        <v>741</v>
      </c>
      <c r="C76" s="648"/>
      <c r="D76" s="60" t="s">
        <v>742</v>
      </c>
      <c r="E76" s="170">
        <f t="shared" si="1"/>
        <v>0</v>
      </c>
      <c r="F76" s="184"/>
      <c r="G76" s="184"/>
      <c r="H76" s="184"/>
      <c r="I76" s="184"/>
      <c r="J76" s="184"/>
      <c r="K76" s="184"/>
      <c r="L76" s="184"/>
    </row>
    <row r="77" spans="1:12" s="30" customFormat="1" ht="30.75" customHeight="1" x14ac:dyDescent="0.25">
      <c r="A77" s="665" t="s">
        <v>810</v>
      </c>
      <c r="B77" s="666"/>
      <c r="C77" s="666"/>
      <c r="D77" s="40" t="s">
        <v>410</v>
      </c>
      <c r="E77" s="170">
        <f>F77+G77+H77+I77</f>
        <v>9938</v>
      </c>
      <c r="F77" s="99">
        <f>F78+F79+F80+F81+F82+F86+F90+F91</f>
        <v>2583</v>
      </c>
      <c r="G77" s="99">
        <f t="shared" ref="G77:L77" si="20">G78+G79+G80+G81+G82+G86+G90+G91</f>
        <v>2340</v>
      </c>
      <c r="H77" s="99">
        <f t="shared" si="20"/>
        <v>2403</v>
      </c>
      <c r="I77" s="99">
        <f t="shared" si="20"/>
        <v>2612</v>
      </c>
      <c r="J77" s="99">
        <f t="shared" si="20"/>
        <v>9160</v>
      </c>
      <c r="K77" s="99">
        <f t="shared" si="20"/>
        <v>9160</v>
      </c>
      <c r="L77" s="99">
        <f t="shared" si="20"/>
        <v>9160</v>
      </c>
    </row>
    <row r="78" spans="1:12" s="30" customFormat="1" ht="18.600000000000001" customHeight="1" x14ac:dyDescent="0.25">
      <c r="A78" s="78"/>
      <c r="B78" s="41" t="s">
        <v>275</v>
      </c>
      <c r="C78" s="42"/>
      <c r="D78" s="37" t="s">
        <v>276</v>
      </c>
      <c r="E78" s="170">
        <f t="shared" ref="E78:E141" si="21">F78+G78+H78+I78</f>
        <v>0</v>
      </c>
      <c r="F78" s="112"/>
      <c r="G78" s="112"/>
      <c r="H78" s="112"/>
      <c r="I78" s="112"/>
      <c r="J78" s="112"/>
      <c r="K78" s="112"/>
      <c r="L78" s="112"/>
    </row>
    <row r="79" spans="1:12" s="30" customFormat="1" ht="26.25" customHeight="1" x14ac:dyDescent="0.25">
      <c r="A79" s="78"/>
      <c r="B79" s="640" t="s">
        <v>591</v>
      </c>
      <c r="C79" s="640"/>
      <c r="D79" s="37" t="s">
        <v>592</v>
      </c>
      <c r="E79" s="170">
        <f t="shared" si="21"/>
        <v>100</v>
      </c>
      <c r="F79" s="112">
        <v>0</v>
      </c>
      <c r="G79" s="112">
        <v>50</v>
      </c>
      <c r="H79" s="112">
        <v>50</v>
      </c>
      <c r="I79" s="112">
        <v>0</v>
      </c>
      <c r="J79" s="112">
        <v>0</v>
      </c>
      <c r="K79" s="112">
        <v>0</v>
      </c>
      <c r="L79" s="112">
        <v>0</v>
      </c>
    </row>
    <row r="80" spans="1:12" s="30" customFormat="1" ht="26.25" customHeight="1" x14ac:dyDescent="0.25">
      <c r="A80" s="78"/>
      <c r="B80" s="640" t="s">
        <v>86</v>
      </c>
      <c r="C80" s="640"/>
      <c r="D80" s="37" t="s">
        <v>87</v>
      </c>
      <c r="E80" s="170">
        <f t="shared" si="21"/>
        <v>356</v>
      </c>
      <c r="F80" s="112">
        <v>293</v>
      </c>
      <c r="G80" s="112">
        <v>0</v>
      </c>
      <c r="H80" s="112">
        <v>63</v>
      </c>
      <c r="I80" s="112">
        <v>0</v>
      </c>
      <c r="J80" s="112"/>
      <c r="K80" s="112"/>
      <c r="L80" s="112"/>
    </row>
    <row r="81" spans="1:12" s="30" customFormat="1" ht="15" customHeight="1" x14ac:dyDescent="0.25">
      <c r="A81" s="78"/>
      <c r="B81" s="640" t="s">
        <v>88</v>
      </c>
      <c r="C81" s="640"/>
      <c r="D81" s="37" t="s">
        <v>89</v>
      </c>
      <c r="E81" s="170">
        <f t="shared" si="21"/>
        <v>0</v>
      </c>
      <c r="F81" s="112"/>
      <c r="G81" s="112"/>
      <c r="H81" s="112"/>
      <c r="I81" s="112"/>
      <c r="J81" s="112"/>
      <c r="K81" s="112"/>
      <c r="L81" s="112"/>
    </row>
    <row r="82" spans="1:12" s="30" customFormat="1" ht="42.75" customHeight="1" x14ac:dyDescent="0.25">
      <c r="A82" s="78"/>
      <c r="B82" s="640" t="s">
        <v>90</v>
      </c>
      <c r="C82" s="640"/>
      <c r="D82" s="37" t="s">
        <v>120</v>
      </c>
      <c r="E82" s="170">
        <f t="shared" si="21"/>
        <v>0</v>
      </c>
      <c r="F82" s="99">
        <f>SUM(F83:F85)</f>
        <v>0</v>
      </c>
      <c r="G82" s="99">
        <f t="shared" ref="G82:L82" si="22">SUM(G83:G85)</f>
        <v>0</v>
      </c>
      <c r="H82" s="99">
        <f t="shared" si="22"/>
        <v>0</v>
      </c>
      <c r="I82" s="99">
        <f t="shared" si="22"/>
        <v>0</v>
      </c>
      <c r="J82" s="99">
        <f t="shared" si="22"/>
        <v>0</v>
      </c>
      <c r="K82" s="99">
        <f t="shared" si="22"/>
        <v>0</v>
      </c>
      <c r="L82" s="99">
        <f t="shared" si="22"/>
        <v>0</v>
      </c>
    </row>
    <row r="83" spans="1:12" s="30" customFormat="1" ht="44.25" customHeight="1" x14ac:dyDescent="0.25">
      <c r="A83" s="78"/>
      <c r="B83" s="54"/>
      <c r="C83" s="44" t="s">
        <v>728</v>
      </c>
      <c r="D83" s="37" t="s">
        <v>141</v>
      </c>
      <c r="E83" s="170">
        <f t="shared" si="21"/>
        <v>0</v>
      </c>
      <c r="F83" s="112"/>
      <c r="G83" s="112"/>
      <c r="H83" s="112"/>
      <c r="I83" s="112"/>
      <c r="J83" s="112"/>
      <c r="K83" s="112"/>
      <c r="L83" s="112"/>
    </row>
    <row r="84" spans="1:12" s="30" customFormat="1" ht="31.15" customHeight="1" x14ac:dyDescent="0.25">
      <c r="A84" s="78"/>
      <c r="B84" s="54"/>
      <c r="C84" s="44" t="s">
        <v>142</v>
      </c>
      <c r="D84" s="37" t="s">
        <v>143</v>
      </c>
      <c r="E84" s="170">
        <f t="shared" si="21"/>
        <v>0</v>
      </c>
      <c r="F84" s="112"/>
      <c r="G84" s="112"/>
      <c r="H84" s="112"/>
      <c r="I84" s="112"/>
      <c r="J84" s="112"/>
      <c r="K84" s="112"/>
      <c r="L84" s="112"/>
    </row>
    <row r="85" spans="1:12" s="30" customFormat="1" ht="33" customHeight="1" x14ac:dyDescent="0.25">
      <c r="A85" s="78"/>
      <c r="B85" s="54"/>
      <c r="C85" s="54" t="s">
        <v>144</v>
      </c>
      <c r="D85" s="37" t="s">
        <v>145</v>
      </c>
      <c r="E85" s="170">
        <f t="shared" si="21"/>
        <v>0</v>
      </c>
      <c r="F85" s="112"/>
      <c r="G85" s="112"/>
      <c r="H85" s="112"/>
      <c r="I85" s="112"/>
      <c r="J85" s="112"/>
      <c r="K85" s="112"/>
      <c r="L85" s="112"/>
    </row>
    <row r="86" spans="1:12" s="30" customFormat="1" ht="42" customHeight="1" x14ac:dyDescent="0.25">
      <c r="A86" s="78"/>
      <c r="B86" s="640" t="s">
        <v>341</v>
      </c>
      <c r="C86" s="640"/>
      <c r="D86" s="37" t="s">
        <v>508</v>
      </c>
      <c r="E86" s="170">
        <f t="shared" si="21"/>
        <v>0</v>
      </c>
      <c r="F86" s="99">
        <f>SUM(F87:F89)</f>
        <v>0</v>
      </c>
      <c r="G86" s="99">
        <f t="shared" ref="G86:L86" si="23">SUM(G87:G89)</f>
        <v>0</v>
      </c>
      <c r="H86" s="99">
        <f t="shared" si="23"/>
        <v>0</v>
      </c>
      <c r="I86" s="99">
        <f t="shared" si="23"/>
        <v>0</v>
      </c>
      <c r="J86" s="99">
        <f t="shared" si="23"/>
        <v>0</v>
      </c>
      <c r="K86" s="99">
        <f t="shared" si="23"/>
        <v>0</v>
      </c>
      <c r="L86" s="99">
        <f t="shared" si="23"/>
        <v>0</v>
      </c>
    </row>
    <row r="87" spans="1:12" s="30" customFormat="1" ht="42.75" customHeight="1" x14ac:dyDescent="0.25">
      <c r="A87" s="78"/>
      <c r="B87" s="54"/>
      <c r="C87" s="44" t="s">
        <v>509</v>
      </c>
      <c r="D87" s="37" t="s">
        <v>510</v>
      </c>
      <c r="E87" s="170">
        <f t="shared" si="21"/>
        <v>0</v>
      </c>
      <c r="F87" s="112"/>
      <c r="G87" s="112"/>
      <c r="H87" s="112"/>
      <c r="I87" s="112"/>
      <c r="J87" s="112"/>
      <c r="K87" s="112"/>
      <c r="L87" s="112"/>
    </row>
    <row r="88" spans="1:12" s="30" customFormat="1" ht="43.5" customHeight="1" x14ac:dyDescent="0.25">
      <c r="A88" s="78"/>
      <c r="B88" s="54"/>
      <c r="C88" s="44" t="s">
        <v>168</v>
      </c>
      <c r="D88" s="37" t="s">
        <v>169</v>
      </c>
      <c r="E88" s="170">
        <f t="shared" si="21"/>
        <v>0</v>
      </c>
      <c r="F88" s="112"/>
      <c r="G88" s="112"/>
      <c r="H88" s="112"/>
      <c r="I88" s="112"/>
      <c r="J88" s="112"/>
      <c r="K88" s="112"/>
      <c r="L88" s="112"/>
    </row>
    <row r="89" spans="1:12" s="30" customFormat="1" ht="27.75" customHeight="1" x14ac:dyDescent="0.25">
      <c r="A89" s="78"/>
      <c r="B89" s="54"/>
      <c r="C89" s="44" t="s">
        <v>662</v>
      </c>
      <c r="D89" s="37" t="s">
        <v>663</v>
      </c>
      <c r="E89" s="170">
        <f t="shared" si="21"/>
        <v>0</v>
      </c>
      <c r="F89" s="112"/>
      <c r="G89" s="112"/>
      <c r="H89" s="112"/>
      <c r="I89" s="112"/>
      <c r="J89" s="112"/>
      <c r="K89" s="112"/>
      <c r="L89" s="112"/>
    </row>
    <row r="90" spans="1:12" s="30" customFormat="1" ht="25.5" customHeight="1" x14ac:dyDescent="0.25">
      <c r="A90" s="78"/>
      <c r="B90" s="54"/>
      <c r="C90" s="53" t="s">
        <v>65</v>
      </c>
      <c r="D90" s="37" t="s">
        <v>66</v>
      </c>
      <c r="E90" s="170">
        <f t="shared" si="21"/>
        <v>0</v>
      </c>
      <c r="F90" s="112"/>
      <c r="G90" s="112"/>
      <c r="H90" s="112"/>
      <c r="I90" s="112"/>
      <c r="J90" s="112"/>
      <c r="K90" s="112"/>
      <c r="L90" s="112"/>
    </row>
    <row r="91" spans="1:12" s="30" customFormat="1" ht="25.5" customHeight="1" x14ac:dyDescent="0.25">
      <c r="A91" s="78"/>
      <c r="B91" s="260"/>
      <c r="C91" s="59" t="s">
        <v>812</v>
      </c>
      <c r="D91" s="37" t="s">
        <v>811</v>
      </c>
      <c r="E91" s="170">
        <f t="shared" si="21"/>
        <v>9482</v>
      </c>
      <c r="F91" s="112">
        <v>2290</v>
      </c>
      <c r="G91" s="112">
        <v>2290</v>
      </c>
      <c r="H91" s="112">
        <v>2290</v>
      </c>
      <c r="I91" s="112">
        <v>2612</v>
      </c>
      <c r="J91" s="112">
        <v>9160</v>
      </c>
      <c r="K91" s="112">
        <v>9160</v>
      </c>
      <c r="L91" s="112">
        <v>9160</v>
      </c>
    </row>
    <row r="92" spans="1:12" s="30" customFormat="1" ht="58.15" customHeight="1" x14ac:dyDescent="0.25">
      <c r="A92" s="690" t="s">
        <v>0</v>
      </c>
      <c r="B92" s="691"/>
      <c r="C92" s="691"/>
      <c r="D92" s="62" t="s">
        <v>664</v>
      </c>
      <c r="E92" s="170">
        <f t="shared" si="21"/>
        <v>0</v>
      </c>
      <c r="F92" s="186"/>
      <c r="G92" s="186"/>
      <c r="H92" s="186"/>
      <c r="I92" s="186"/>
      <c r="J92" s="186"/>
      <c r="K92" s="186"/>
      <c r="L92" s="186"/>
    </row>
    <row r="93" spans="1:12" s="30" customFormat="1" ht="28.15" customHeight="1" x14ac:dyDescent="0.25">
      <c r="A93" s="85"/>
      <c r="B93" s="640" t="s">
        <v>561</v>
      </c>
      <c r="C93" s="640"/>
      <c r="D93" s="52" t="s">
        <v>665</v>
      </c>
      <c r="E93" s="170">
        <f t="shared" si="21"/>
        <v>0</v>
      </c>
      <c r="F93" s="186"/>
      <c r="G93" s="186"/>
      <c r="H93" s="186"/>
      <c r="I93" s="186"/>
      <c r="J93" s="186"/>
      <c r="K93" s="186"/>
      <c r="L93" s="186"/>
    </row>
    <row r="94" spans="1:12" s="30" customFormat="1" ht="18.600000000000001" customHeight="1" x14ac:dyDescent="0.25">
      <c r="A94" s="85"/>
      <c r="B94" s="54"/>
      <c r="C94" s="38" t="s">
        <v>63</v>
      </c>
      <c r="D94" s="52" t="s">
        <v>666</v>
      </c>
      <c r="E94" s="170">
        <f t="shared" si="21"/>
        <v>0</v>
      </c>
      <c r="F94" s="186"/>
      <c r="G94" s="186"/>
      <c r="H94" s="186"/>
      <c r="I94" s="186"/>
      <c r="J94" s="186"/>
      <c r="K94" s="186"/>
      <c r="L94" s="186"/>
    </row>
    <row r="95" spans="1:12" s="30" customFormat="1" ht="18.600000000000001" customHeight="1" x14ac:dyDescent="0.25">
      <c r="A95" s="85"/>
      <c r="B95" s="54"/>
      <c r="C95" s="38" t="s">
        <v>64</v>
      </c>
      <c r="D95" s="52" t="s">
        <v>30</v>
      </c>
      <c r="E95" s="170">
        <f t="shared" si="21"/>
        <v>0</v>
      </c>
      <c r="F95" s="186"/>
      <c r="G95" s="186"/>
      <c r="H95" s="186"/>
      <c r="I95" s="186"/>
      <c r="J95" s="186"/>
      <c r="K95" s="186"/>
      <c r="L95" s="186"/>
    </row>
    <row r="96" spans="1:12" s="30" customFormat="1" ht="18.600000000000001" customHeight="1" x14ac:dyDescent="0.25">
      <c r="A96" s="85"/>
      <c r="B96" s="54"/>
      <c r="C96" s="38" t="s">
        <v>192</v>
      </c>
      <c r="D96" s="52" t="s">
        <v>31</v>
      </c>
      <c r="E96" s="170">
        <f t="shared" si="21"/>
        <v>0</v>
      </c>
      <c r="F96" s="186"/>
      <c r="G96" s="186"/>
      <c r="H96" s="186"/>
      <c r="I96" s="186"/>
      <c r="J96" s="186"/>
      <c r="K96" s="186"/>
      <c r="L96" s="186"/>
    </row>
    <row r="97" spans="1:12" s="30" customFormat="1" ht="28.15" customHeight="1" x14ac:dyDescent="0.25">
      <c r="A97" s="85"/>
      <c r="B97" s="640" t="s">
        <v>562</v>
      </c>
      <c r="C97" s="640"/>
      <c r="D97" s="52" t="s">
        <v>199</v>
      </c>
      <c r="E97" s="170">
        <f t="shared" si="21"/>
        <v>0</v>
      </c>
      <c r="F97" s="186"/>
      <c r="G97" s="186"/>
      <c r="H97" s="186"/>
      <c r="I97" s="186"/>
      <c r="J97" s="186"/>
      <c r="K97" s="186"/>
      <c r="L97" s="186"/>
    </row>
    <row r="98" spans="1:12" s="30" customFormat="1" ht="18.600000000000001" customHeight="1" x14ac:dyDescent="0.25">
      <c r="A98" s="85"/>
      <c r="B98" s="54"/>
      <c r="C98" s="38" t="s">
        <v>63</v>
      </c>
      <c r="D98" s="52" t="s">
        <v>200</v>
      </c>
      <c r="E98" s="170">
        <f t="shared" si="21"/>
        <v>0</v>
      </c>
      <c r="F98" s="186"/>
      <c r="G98" s="186"/>
      <c r="H98" s="186"/>
      <c r="I98" s="186"/>
      <c r="J98" s="186"/>
      <c r="K98" s="186"/>
      <c r="L98" s="186"/>
    </row>
    <row r="99" spans="1:12" s="30" customFormat="1" ht="18.600000000000001" customHeight="1" x14ac:dyDescent="0.25">
      <c r="A99" s="85"/>
      <c r="B99" s="54"/>
      <c r="C99" s="38" t="s">
        <v>64</v>
      </c>
      <c r="D99" s="52" t="s">
        <v>201</v>
      </c>
      <c r="E99" s="170">
        <f t="shared" si="21"/>
        <v>0</v>
      </c>
      <c r="F99" s="186"/>
      <c r="G99" s="186"/>
      <c r="H99" s="186"/>
      <c r="I99" s="186"/>
      <c r="J99" s="186"/>
      <c r="K99" s="186"/>
      <c r="L99" s="186"/>
    </row>
    <row r="100" spans="1:12" s="30" customFormat="1" ht="18.600000000000001" customHeight="1" x14ac:dyDescent="0.25">
      <c r="A100" s="85"/>
      <c r="B100" s="54"/>
      <c r="C100" s="38" t="s">
        <v>192</v>
      </c>
      <c r="D100" s="52" t="s">
        <v>202</v>
      </c>
      <c r="E100" s="170">
        <f t="shared" si="21"/>
        <v>0</v>
      </c>
      <c r="F100" s="186"/>
      <c r="G100" s="186"/>
      <c r="H100" s="186"/>
      <c r="I100" s="186"/>
      <c r="J100" s="186"/>
      <c r="K100" s="186"/>
      <c r="L100" s="186"/>
    </row>
    <row r="101" spans="1:12" s="30" customFormat="1" ht="30" customHeight="1" x14ac:dyDescent="0.25">
      <c r="A101" s="85"/>
      <c r="B101" s="640" t="s">
        <v>563</v>
      </c>
      <c r="C101" s="640"/>
      <c r="D101" s="52" t="s">
        <v>158</v>
      </c>
      <c r="E101" s="170">
        <f t="shared" si="21"/>
        <v>0</v>
      </c>
      <c r="F101" s="186"/>
      <c r="G101" s="186"/>
      <c r="H101" s="186"/>
      <c r="I101" s="186"/>
      <c r="J101" s="186"/>
      <c r="K101" s="186"/>
      <c r="L101" s="186"/>
    </row>
    <row r="102" spans="1:12" s="30" customFormat="1" ht="18.600000000000001" customHeight="1" x14ac:dyDescent="0.25">
      <c r="A102" s="85"/>
      <c r="B102" s="54"/>
      <c r="C102" s="38" t="s">
        <v>63</v>
      </c>
      <c r="D102" s="52" t="s">
        <v>159</v>
      </c>
      <c r="E102" s="170">
        <f t="shared" si="21"/>
        <v>0</v>
      </c>
      <c r="F102" s="186"/>
      <c r="G102" s="186"/>
      <c r="H102" s="186"/>
      <c r="I102" s="186"/>
      <c r="J102" s="186"/>
      <c r="K102" s="186"/>
      <c r="L102" s="186"/>
    </row>
    <row r="103" spans="1:12" s="30" customFormat="1" ht="18.600000000000001" customHeight="1" x14ac:dyDescent="0.25">
      <c r="A103" s="85"/>
      <c r="B103" s="54"/>
      <c r="C103" s="38" t="s">
        <v>64</v>
      </c>
      <c r="D103" s="52" t="s">
        <v>160</v>
      </c>
      <c r="E103" s="170">
        <f t="shared" si="21"/>
        <v>0</v>
      </c>
      <c r="F103" s="186"/>
      <c r="G103" s="186"/>
      <c r="H103" s="186"/>
      <c r="I103" s="186"/>
      <c r="J103" s="186"/>
      <c r="K103" s="186"/>
      <c r="L103" s="186"/>
    </row>
    <row r="104" spans="1:12" s="30" customFormat="1" ht="18.600000000000001" customHeight="1" x14ac:dyDescent="0.25">
      <c r="A104" s="85"/>
      <c r="B104" s="54"/>
      <c r="C104" s="38" t="s">
        <v>192</v>
      </c>
      <c r="D104" s="52" t="s">
        <v>161</v>
      </c>
      <c r="E104" s="170">
        <f t="shared" si="21"/>
        <v>0</v>
      </c>
      <c r="F104" s="186"/>
      <c r="G104" s="186"/>
      <c r="H104" s="186"/>
      <c r="I104" s="186"/>
      <c r="J104" s="186"/>
      <c r="K104" s="186"/>
      <c r="L104" s="186"/>
    </row>
    <row r="105" spans="1:12" s="30" customFormat="1" ht="30.6" customHeight="1" x14ac:dyDescent="0.25">
      <c r="A105" s="85"/>
      <c r="B105" s="640" t="s">
        <v>292</v>
      </c>
      <c r="C105" s="640"/>
      <c r="D105" s="52" t="s">
        <v>162</v>
      </c>
      <c r="E105" s="170">
        <f t="shared" si="21"/>
        <v>0</v>
      </c>
      <c r="F105" s="112"/>
      <c r="G105" s="112"/>
      <c r="H105" s="112"/>
      <c r="I105" s="112"/>
      <c r="J105" s="112"/>
      <c r="K105" s="112"/>
      <c r="L105" s="112"/>
    </row>
    <row r="106" spans="1:12" s="30" customFormat="1" ht="18.600000000000001" customHeight="1" x14ac:dyDescent="0.25">
      <c r="A106" s="85"/>
      <c r="B106" s="54"/>
      <c r="C106" s="38" t="s">
        <v>63</v>
      </c>
      <c r="D106" s="52" t="s">
        <v>163</v>
      </c>
      <c r="E106" s="170">
        <f t="shared" si="21"/>
        <v>0</v>
      </c>
      <c r="F106" s="186"/>
      <c r="G106" s="186"/>
      <c r="H106" s="186"/>
      <c r="I106" s="186"/>
      <c r="J106" s="186"/>
      <c r="K106" s="186"/>
      <c r="L106" s="186"/>
    </row>
    <row r="107" spans="1:12" s="30" customFormat="1" ht="18.600000000000001" customHeight="1" x14ac:dyDescent="0.25">
      <c r="A107" s="85"/>
      <c r="B107" s="54"/>
      <c r="C107" s="38" t="s">
        <v>64</v>
      </c>
      <c r="D107" s="52" t="s">
        <v>164</v>
      </c>
      <c r="E107" s="170">
        <f t="shared" si="21"/>
        <v>0</v>
      </c>
      <c r="F107" s="186"/>
      <c r="G107" s="186"/>
      <c r="H107" s="186"/>
      <c r="I107" s="186"/>
      <c r="J107" s="186"/>
      <c r="K107" s="186"/>
      <c r="L107" s="186"/>
    </row>
    <row r="108" spans="1:12" s="30" customFormat="1" ht="18.600000000000001" customHeight="1" x14ac:dyDescent="0.25">
      <c r="A108" s="85"/>
      <c r="B108" s="54"/>
      <c r="C108" s="38" t="s">
        <v>192</v>
      </c>
      <c r="D108" s="52" t="s">
        <v>165</v>
      </c>
      <c r="E108" s="170">
        <f t="shared" si="21"/>
        <v>0</v>
      </c>
      <c r="F108" s="186"/>
      <c r="G108" s="186"/>
      <c r="H108" s="186"/>
      <c r="I108" s="186"/>
      <c r="J108" s="186"/>
      <c r="K108" s="186"/>
      <c r="L108" s="186"/>
    </row>
    <row r="109" spans="1:12" s="30" customFormat="1" ht="26.25" customHeight="1" x14ac:dyDescent="0.25">
      <c r="A109" s="85"/>
      <c r="B109" s="640" t="s">
        <v>293</v>
      </c>
      <c r="C109" s="640"/>
      <c r="D109" s="52" t="s">
        <v>166</v>
      </c>
      <c r="E109" s="170">
        <f t="shared" si="21"/>
        <v>0</v>
      </c>
      <c r="F109" s="112"/>
      <c r="G109" s="112"/>
      <c r="H109" s="112"/>
      <c r="I109" s="112"/>
      <c r="J109" s="112"/>
      <c r="K109" s="112"/>
      <c r="L109" s="112"/>
    </row>
    <row r="110" spans="1:12" s="30" customFormat="1" ht="18.600000000000001" customHeight="1" x14ac:dyDescent="0.25">
      <c r="A110" s="85"/>
      <c r="B110" s="54"/>
      <c r="C110" s="38" t="s">
        <v>63</v>
      </c>
      <c r="D110" s="52" t="s">
        <v>167</v>
      </c>
      <c r="E110" s="170">
        <f t="shared" si="21"/>
        <v>0</v>
      </c>
      <c r="F110" s="186"/>
      <c r="G110" s="186"/>
      <c r="H110" s="186"/>
      <c r="I110" s="186"/>
      <c r="J110" s="186"/>
      <c r="K110" s="186"/>
      <c r="L110" s="186"/>
    </row>
    <row r="111" spans="1:12" s="30" customFormat="1" ht="18.600000000000001" customHeight="1" x14ac:dyDescent="0.25">
      <c r="A111" s="85"/>
      <c r="B111" s="54"/>
      <c r="C111" s="38" t="s">
        <v>64</v>
      </c>
      <c r="D111" s="52" t="s">
        <v>153</v>
      </c>
      <c r="E111" s="170">
        <f t="shared" si="21"/>
        <v>0</v>
      </c>
      <c r="F111" s="186"/>
      <c r="G111" s="186"/>
      <c r="H111" s="186"/>
      <c r="I111" s="186"/>
      <c r="J111" s="186"/>
      <c r="K111" s="186"/>
      <c r="L111" s="186"/>
    </row>
    <row r="112" spans="1:12" s="30" customFormat="1" ht="18.600000000000001" customHeight="1" x14ac:dyDescent="0.25">
      <c r="A112" s="85"/>
      <c r="B112" s="54"/>
      <c r="C112" s="38" t="s">
        <v>192</v>
      </c>
      <c r="D112" s="52" t="s">
        <v>154</v>
      </c>
      <c r="E112" s="170">
        <f t="shared" si="21"/>
        <v>0</v>
      </c>
      <c r="F112" s="186"/>
      <c r="G112" s="186"/>
      <c r="H112" s="186"/>
      <c r="I112" s="186"/>
      <c r="J112" s="186"/>
      <c r="K112" s="186"/>
      <c r="L112" s="186"/>
    </row>
    <row r="113" spans="1:12" s="30" customFormat="1" ht="30" customHeight="1" x14ac:dyDescent="0.25">
      <c r="A113" s="85"/>
      <c r="B113" s="640" t="s">
        <v>294</v>
      </c>
      <c r="C113" s="640"/>
      <c r="D113" s="52" t="s">
        <v>155</v>
      </c>
      <c r="E113" s="170">
        <f t="shared" si="21"/>
        <v>0</v>
      </c>
      <c r="F113" s="112"/>
      <c r="G113" s="112"/>
      <c r="H113" s="112"/>
      <c r="I113" s="112"/>
      <c r="J113" s="112"/>
      <c r="K113" s="112"/>
      <c r="L113" s="112"/>
    </row>
    <row r="114" spans="1:12" s="30" customFormat="1" ht="18.600000000000001" customHeight="1" x14ac:dyDescent="0.25">
      <c r="A114" s="85"/>
      <c r="B114" s="54"/>
      <c r="C114" s="38" t="s">
        <v>63</v>
      </c>
      <c r="D114" s="52" t="s">
        <v>156</v>
      </c>
      <c r="E114" s="170">
        <f t="shared" si="21"/>
        <v>0</v>
      </c>
      <c r="F114" s="186"/>
      <c r="G114" s="186"/>
      <c r="H114" s="186"/>
      <c r="I114" s="186"/>
      <c r="J114" s="186"/>
      <c r="K114" s="186"/>
      <c r="L114" s="186"/>
    </row>
    <row r="115" spans="1:12" s="30" customFormat="1" ht="18.600000000000001" customHeight="1" x14ac:dyDescent="0.25">
      <c r="A115" s="85"/>
      <c r="B115" s="54"/>
      <c r="C115" s="38" t="s">
        <v>64</v>
      </c>
      <c r="D115" s="52" t="s">
        <v>667</v>
      </c>
      <c r="E115" s="170">
        <f t="shared" si="21"/>
        <v>0</v>
      </c>
      <c r="F115" s="186"/>
      <c r="G115" s="186"/>
      <c r="H115" s="186"/>
      <c r="I115" s="186"/>
      <c r="J115" s="186"/>
      <c r="K115" s="186"/>
      <c r="L115" s="186"/>
    </row>
    <row r="116" spans="1:12" s="30" customFormat="1" ht="18.600000000000001" customHeight="1" x14ac:dyDescent="0.25">
      <c r="A116" s="85"/>
      <c r="B116" s="54"/>
      <c r="C116" s="38" t="s">
        <v>192</v>
      </c>
      <c r="D116" s="52" t="s">
        <v>668</v>
      </c>
      <c r="E116" s="170">
        <f t="shared" si="21"/>
        <v>0</v>
      </c>
      <c r="F116" s="186"/>
      <c r="G116" s="186"/>
      <c r="H116" s="186"/>
      <c r="I116" s="186"/>
      <c r="J116" s="186"/>
      <c r="K116" s="186"/>
      <c r="L116" s="186"/>
    </row>
    <row r="117" spans="1:12" s="30" customFormat="1" ht="31.9" customHeight="1" x14ac:dyDescent="0.25">
      <c r="A117" s="85"/>
      <c r="B117" s="640" t="s">
        <v>574</v>
      </c>
      <c r="C117" s="640"/>
      <c r="D117" s="52" t="s">
        <v>140</v>
      </c>
      <c r="E117" s="170">
        <f t="shared" si="21"/>
        <v>0</v>
      </c>
      <c r="F117" s="112"/>
      <c r="G117" s="112"/>
      <c r="H117" s="112"/>
      <c r="I117" s="112"/>
      <c r="J117" s="112"/>
      <c r="K117" s="112"/>
      <c r="L117" s="112"/>
    </row>
    <row r="118" spans="1:12" s="30" customFormat="1" ht="18.600000000000001" customHeight="1" x14ac:dyDescent="0.25">
      <c r="A118" s="85"/>
      <c r="B118" s="54"/>
      <c r="C118" s="38" t="s">
        <v>63</v>
      </c>
      <c r="D118" s="52" t="s">
        <v>462</v>
      </c>
      <c r="E118" s="170">
        <f t="shared" si="21"/>
        <v>0</v>
      </c>
      <c r="F118" s="186"/>
      <c r="G118" s="186"/>
      <c r="H118" s="186"/>
      <c r="I118" s="186"/>
      <c r="J118" s="186"/>
      <c r="K118" s="186"/>
      <c r="L118" s="186"/>
    </row>
    <row r="119" spans="1:12" s="30" customFormat="1" ht="18.600000000000001" customHeight="1" x14ac:dyDescent="0.25">
      <c r="A119" s="85"/>
      <c r="B119" s="54"/>
      <c r="C119" s="38" t="s">
        <v>64</v>
      </c>
      <c r="D119" s="52" t="s">
        <v>463</v>
      </c>
      <c r="E119" s="170">
        <f t="shared" si="21"/>
        <v>0</v>
      </c>
      <c r="F119" s="186"/>
      <c r="G119" s="186"/>
      <c r="H119" s="186"/>
      <c r="I119" s="186"/>
      <c r="J119" s="186"/>
      <c r="K119" s="186"/>
      <c r="L119" s="186"/>
    </row>
    <row r="120" spans="1:12" s="30" customFormat="1" ht="18.600000000000001" customHeight="1" x14ac:dyDescent="0.25">
      <c r="A120" s="85"/>
      <c r="B120" s="54"/>
      <c r="C120" s="38" t="s">
        <v>192</v>
      </c>
      <c r="D120" s="52" t="s">
        <v>464</v>
      </c>
      <c r="E120" s="170">
        <f t="shared" si="21"/>
        <v>0</v>
      </c>
      <c r="F120" s="186"/>
      <c r="G120" s="186"/>
      <c r="H120" s="186"/>
      <c r="I120" s="186"/>
      <c r="J120" s="186"/>
      <c r="K120" s="186"/>
      <c r="L120" s="186"/>
    </row>
    <row r="121" spans="1:12" s="30" customFormat="1" ht="30.6" customHeight="1" x14ac:dyDescent="0.25">
      <c r="A121" s="85"/>
      <c r="B121" s="640" t="s">
        <v>575</v>
      </c>
      <c r="C121" s="640"/>
      <c r="D121" s="52" t="s">
        <v>465</v>
      </c>
      <c r="E121" s="170">
        <f t="shared" si="21"/>
        <v>0</v>
      </c>
      <c r="F121" s="186"/>
      <c r="G121" s="186"/>
      <c r="H121" s="186"/>
      <c r="I121" s="186"/>
      <c r="J121" s="186"/>
      <c r="K121" s="186"/>
      <c r="L121" s="186"/>
    </row>
    <row r="122" spans="1:12" s="30" customFormat="1" ht="18.600000000000001" customHeight="1" x14ac:dyDescent="0.25">
      <c r="A122" s="85"/>
      <c r="B122" s="54"/>
      <c r="C122" s="38" t="s">
        <v>63</v>
      </c>
      <c r="D122" s="52" t="s">
        <v>466</v>
      </c>
      <c r="E122" s="170">
        <f t="shared" si="21"/>
        <v>0</v>
      </c>
      <c r="F122" s="186"/>
      <c r="G122" s="186"/>
      <c r="H122" s="186"/>
      <c r="I122" s="186"/>
      <c r="J122" s="186"/>
      <c r="K122" s="186"/>
      <c r="L122" s="186"/>
    </row>
    <row r="123" spans="1:12" s="30" customFormat="1" ht="18.600000000000001" customHeight="1" x14ac:dyDescent="0.25">
      <c r="A123" s="85"/>
      <c r="B123" s="54"/>
      <c r="C123" s="38" t="s">
        <v>64</v>
      </c>
      <c r="D123" s="52" t="s">
        <v>467</v>
      </c>
      <c r="E123" s="170">
        <f t="shared" si="21"/>
        <v>0</v>
      </c>
      <c r="F123" s="186"/>
      <c r="G123" s="186"/>
      <c r="H123" s="186"/>
      <c r="I123" s="186"/>
      <c r="J123" s="186"/>
      <c r="K123" s="186"/>
      <c r="L123" s="186"/>
    </row>
    <row r="124" spans="1:12" s="30" customFormat="1" ht="18.600000000000001" customHeight="1" x14ac:dyDescent="0.25">
      <c r="A124" s="85"/>
      <c r="B124" s="54"/>
      <c r="C124" s="38" t="s">
        <v>192</v>
      </c>
      <c r="D124" s="52" t="s">
        <v>468</v>
      </c>
      <c r="E124" s="170">
        <f t="shared" si="21"/>
        <v>0</v>
      </c>
      <c r="F124" s="186"/>
      <c r="G124" s="186"/>
      <c r="H124" s="186"/>
      <c r="I124" s="186"/>
      <c r="J124" s="186"/>
      <c r="K124" s="186"/>
      <c r="L124" s="186"/>
    </row>
    <row r="125" spans="1:12" s="30" customFormat="1" ht="27.75" customHeight="1" x14ac:dyDescent="0.25">
      <c r="A125" s="85"/>
      <c r="B125" s="640" t="s">
        <v>576</v>
      </c>
      <c r="C125" s="640"/>
      <c r="D125" s="52" t="s">
        <v>446</v>
      </c>
      <c r="E125" s="170">
        <f t="shared" si="21"/>
        <v>0</v>
      </c>
      <c r="F125" s="186"/>
      <c r="G125" s="186"/>
      <c r="H125" s="186"/>
      <c r="I125" s="186"/>
      <c r="J125" s="186"/>
      <c r="K125" s="186"/>
      <c r="L125" s="186"/>
    </row>
    <row r="126" spans="1:12" s="30" customFormat="1" ht="18.600000000000001" customHeight="1" x14ac:dyDescent="0.25">
      <c r="A126" s="85"/>
      <c r="B126" s="54"/>
      <c r="C126" s="38" t="s">
        <v>63</v>
      </c>
      <c r="D126" s="52" t="s">
        <v>447</v>
      </c>
      <c r="E126" s="170">
        <f t="shared" si="21"/>
        <v>0</v>
      </c>
      <c r="F126" s="186"/>
      <c r="G126" s="186"/>
      <c r="H126" s="186"/>
      <c r="I126" s="186"/>
      <c r="J126" s="186"/>
      <c r="K126" s="186"/>
      <c r="L126" s="186"/>
    </row>
    <row r="127" spans="1:12" s="30" customFormat="1" ht="18.600000000000001" customHeight="1" x14ac:dyDescent="0.25">
      <c r="A127" s="85"/>
      <c r="B127" s="54"/>
      <c r="C127" s="38" t="s">
        <v>64</v>
      </c>
      <c r="D127" s="52" t="s">
        <v>448</v>
      </c>
      <c r="E127" s="170">
        <f t="shared" si="21"/>
        <v>0</v>
      </c>
      <c r="F127" s="186"/>
      <c r="G127" s="186"/>
      <c r="H127" s="186"/>
      <c r="I127" s="186"/>
      <c r="J127" s="186"/>
      <c r="K127" s="186"/>
      <c r="L127" s="186"/>
    </row>
    <row r="128" spans="1:12" s="30" customFormat="1" ht="18.600000000000001" customHeight="1" x14ac:dyDescent="0.25">
      <c r="A128" s="85"/>
      <c r="B128" s="54"/>
      <c r="C128" s="38" t="s">
        <v>192</v>
      </c>
      <c r="D128" s="52" t="s">
        <v>449</v>
      </c>
      <c r="E128" s="170">
        <f t="shared" si="21"/>
        <v>0</v>
      </c>
      <c r="F128" s="186"/>
      <c r="G128" s="186"/>
      <c r="H128" s="186"/>
      <c r="I128" s="186"/>
      <c r="J128" s="186"/>
      <c r="K128" s="186"/>
      <c r="L128" s="186"/>
    </row>
    <row r="129" spans="1:12" s="30" customFormat="1" ht="28.5" customHeight="1" x14ac:dyDescent="0.25">
      <c r="A129" s="85"/>
      <c r="B129" s="640" t="s">
        <v>131</v>
      </c>
      <c r="C129" s="640"/>
      <c r="D129" s="52" t="s">
        <v>450</v>
      </c>
      <c r="E129" s="170">
        <f t="shared" si="21"/>
        <v>0</v>
      </c>
      <c r="F129" s="186"/>
      <c r="G129" s="186"/>
      <c r="H129" s="186"/>
      <c r="I129" s="186"/>
      <c r="J129" s="186"/>
      <c r="K129" s="186"/>
      <c r="L129" s="186"/>
    </row>
    <row r="130" spans="1:12" s="30" customFormat="1" ht="18.600000000000001" customHeight="1" x14ac:dyDescent="0.25">
      <c r="A130" s="85"/>
      <c r="B130" s="54"/>
      <c r="C130" s="38" t="s">
        <v>63</v>
      </c>
      <c r="D130" s="52" t="s">
        <v>451</v>
      </c>
      <c r="E130" s="170">
        <f t="shared" si="21"/>
        <v>0</v>
      </c>
      <c r="F130" s="186"/>
      <c r="G130" s="186"/>
      <c r="H130" s="186"/>
      <c r="I130" s="186"/>
      <c r="J130" s="186"/>
      <c r="K130" s="186"/>
      <c r="L130" s="186"/>
    </row>
    <row r="131" spans="1:12" s="30" customFormat="1" ht="18.600000000000001" customHeight="1" x14ac:dyDescent="0.25">
      <c r="A131" s="85"/>
      <c r="B131" s="54"/>
      <c r="C131" s="38" t="s">
        <v>64</v>
      </c>
      <c r="D131" s="52" t="s">
        <v>452</v>
      </c>
      <c r="E131" s="170">
        <f t="shared" si="21"/>
        <v>0</v>
      </c>
      <c r="F131" s="186"/>
      <c r="G131" s="186"/>
      <c r="H131" s="186"/>
      <c r="I131" s="186"/>
      <c r="J131" s="186"/>
      <c r="K131" s="186"/>
      <c r="L131" s="186"/>
    </row>
    <row r="132" spans="1:12" s="30" customFormat="1" ht="18.600000000000001" customHeight="1" x14ac:dyDescent="0.25">
      <c r="A132" s="85"/>
      <c r="B132" s="54"/>
      <c r="C132" s="46" t="s">
        <v>192</v>
      </c>
      <c r="D132" s="52" t="s">
        <v>453</v>
      </c>
      <c r="E132" s="170">
        <f t="shared" si="21"/>
        <v>0</v>
      </c>
      <c r="F132" s="186"/>
      <c r="G132" s="186"/>
      <c r="H132" s="186"/>
      <c r="I132" s="186"/>
      <c r="J132" s="186"/>
      <c r="K132" s="186"/>
      <c r="L132" s="186"/>
    </row>
    <row r="133" spans="1:12" s="12" customFormat="1" ht="25.5" customHeight="1" x14ac:dyDescent="0.2">
      <c r="A133" s="21"/>
      <c r="B133" s="642" t="s">
        <v>641</v>
      </c>
      <c r="C133" s="642"/>
      <c r="D133" s="60" t="s">
        <v>454</v>
      </c>
      <c r="E133" s="170">
        <f t="shared" si="21"/>
        <v>0</v>
      </c>
      <c r="F133" s="185"/>
      <c r="G133" s="185"/>
      <c r="H133" s="185"/>
      <c r="I133" s="185"/>
      <c r="J133" s="185"/>
      <c r="K133" s="185"/>
      <c r="L133" s="185"/>
    </row>
    <row r="134" spans="1:12" s="30" customFormat="1" ht="18.600000000000001" customHeight="1" x14ac:dyDescent="0.25">
      <c r="A134" s="85"/>
      <c r="B134" s="54"/>
      <c r="C134" s="38" t="s">
        <v>63</v>
      </c>
      <c r="D134" s="52" t="s">
        <v>455</v>
      </c>
      <c r="E134" s="170">
        <f t="shared" si="21"/>
        <v>0</v>
      </c>
      <c r="F134" s="186"/>
      <c r="G134" s="186"/>
      <c r="H134" s="186"/>
      <c r="I134" s="186"/>
      <c r="J134" s="186"/>
      <c r="K134" s="186"/>
      <c r="L134" s="186"/>
    </row>
    <row r="135" spans="1:12" s="30" customFormat="1" ht="18.600000000000001" customHeight="1" x14ac:dyDescent="0.25">
      <c r="A135" s="85"/>
      <c r="B135" s="54"/>
      <c r="C135" s="38" t="s">
        <v>64</v>
      </c>
      <c r="D135" s="52" t="s">
        <v>456</v>
      </c>
      <c r="E135" s="170">
        <f t="shared" si="21"/>
        <v>0</v>
      </c>
      <c r="F135" s="186"/>
      <c r="G135" s="186"/>
      <c r="H135" s="186"/>
      <c r="I135" s="186"/>
      <c r="J135" s="186"/>
      <c r="K135" s="186"/>
      <c r="L135" s="186"/>
    </row>
    <row r="136" spans="1:12" s="30" customFormat="1" ht="18.600000000000001" customHeight="1" x14ac:dyDescent="0.25">
      <c r="A136" s="85"/>
      <c r="B136" s="54"/>
      <c r="C136" s="46" t="s">
        <v>192</v>
      </c>
      <c r="D136" s="52" t="s">
        <v>457</v>
      </c>
      <c r="E136" s="170">
        <f t="shared" si="21"/>
        <v>0</v>
      </c>
      <c r="F136" s="186"/>
      <c r="G136" s="186"/>
      <c r="H136" s="186"/>
      <c r="I136" s="186"/>
      <c r="J136" s="186"/>
      <c r="K136" s="186"/>
      <c r="L136" s="186"/>
    </row>
    <row r="137" spans="1:12" s="30" customFormat="1" ht="27" customHeight="1" x14ac:dyDescent="0.25">
      <c r="A137" s="85"/>
      <c r="B137" s="641" t="s">
        <v>738</v>
      </c>
      <c r="C137" s="641"/>
      <c r="D137" s="52" t="s">
        <v>296</v>
      </c>
      <c r="E137" s="170">
        <f t="shared" si="21"/>
        <v>0</v>
      </c>
      <c r="F137" s="186"/>
      <c r="G137" s="186"/>
      <c r="H137" s="186"/>
      <c r="I137" s="186"/>
      <c r="J137" s="186"/>
      <c r="K137" s="186"/>
      <c r="L137" s="186"/>
    </row>
    <row r="138" spans="1:12" s="30" customFormat="1" ht="18.600000000000001" customHeight="1" x14ac:dyDescent="0.25">
      <c r="A138" s="85"/>
      <c r="B138" s="63"/>
      <c r="C138" s="38" t="s">
        <v>63</v>
      </c>
      <c r="D138" s="52" t="s">
        <v>297</v>
      </c>
      <c r="E138" s="170">
        <f t="shared" si="21"/>
        <v>0</v>
      </c>
      <c r="F138" s="186"/>
      <c r="G138" s="186"/>
      <c r="H138" s="186"/>
      <c r="I138" s="186"/>
      <c r="J138" s="186"/>
      <c r="K138" s="186"/>
      <c r="L138" s="186"/>
    </row>
    <row r="139" spans="1:12" s="30" customFormat="1" ht="18.600000000000001" customHeight="1" x14ac:dyDescent="0.25">
      <c r="A139" s="85"/>
      <c r="B139" s="63"/>
      <c r="C139" s="38" t="s">
        <v>64</v>
      </c>
      <c r="D139" s="52" t="s">
        <v>298</v>
      </c>
      <c r="E139" s="170">
        <f t="shared" si="21"/>
        <v>0</v>
      </c>
      <c r="F139" s="186"/>
      <c r="G139" s="186"/>
      <c r="H139" s="186"/>
      <c r="I139" s="186"/>
      <c r="J139" s="186"/>
      <c r="K139" s="186"/>
      <c r="L139" s="186"/>
    </row>
    <row r="140" spans="1:12" s="30" customFormat="1" ht="27.6" customHeight="1" x14ac:dyDescent="0.2">
      <c r="A140" s="22"/>
      <c r="B140" s="641" t="s">
        <v>642</v>
      </c>
      <c r="C140" s="641"/>
      <c r="D140" s="60" t="s">
        <v>643</v>
      </c>
      <c r="E140" s="170">
        <f t="shared" si="21"/>
        <v>0</v>
      </c>
      <c r="F140" s="185"/>
      <c r="G140" s="185"/>
      <c r="H140" s="185"/>
      <c r="I140" s="185"/>
      <c r="J140" s="185"/>
      <c r="K140" s="185"/>
      <c r="L140" s="185"/>
    </row>
    <row r="141" spans="1:12" s="30" customFormat="1" ht="18.600000000000001" customHeight="1" x14ac:dyDescent="0.2">
      <c r="A141" s="22"/>
      <c r="B141" s="64"/>
      <c r="C141" s="46" t="s">
        <v>63</v>
      </c>
      <c r="D141" s="60" t="s">
        <v>645</v>
      </c>
      <c r="E141" s="170">
        <f t="shared" si="21"/>
        <v>0</v>
      </c>
      <c r="F141" s="185"/>
      <c r="G141" s="185"/>
      <c r="H141" s="185"/>
      <c r="I141" s="185"/>
      <c r="J141" s="185"/>
      <c r="K141" s="185"/>
      <c r="L141" s="185"/>
    </row>
    <row r="142" spans="1:12" s="30" customFormat="1" ht="18.600000000000001" customHeight="1" x14ac:dyDescent="0.2">
      <c r="A142" s="22"/>
      <c r="B142" s="64"/>
      <c r="C142" s="46" t="s">
        <v>64</v>
      </c>
      <c r="D142" s="60" t="s">
        <v>646</v>
      </c>
      <c r="E142" s="170">
        <f t="shared" ref="E142:E205" si="24">F142+G142+H142+I142</f>
        <v>0</v>
      </c>
      <c r="F142" s="185"/>
      <c r="G142" s="185"/>
      <c r="H142" s="185"/>
      <c r="I142" s="185"/>
      <c r="J142" s="185"/>
      <c r="K142" s="185"/>
      <c r="L142" s="185"/>
    </row>
    <row r="143" spans="1:12" s="30" customFormat="1" ht="18.600000000000001" customHeight="1" x14ac:dyDescent="0.2">
      <c r="A143" s="22"/>
      <c r="B143" s="64"/>
      <c r="C143" s="46" t="s">
        <v>192</v>
      </c>
      <c r="D143" s="60" t="s">
        <v>488</v>
      </c>
      <c r="E143" s="170">
        <f t="shared" si="24"/>
        <v>0</v>
      </c>
      <c r="F143" s="185"/>
      <c r="G143" s="185"/>
      <c r="H143" s="185"/>
      <c r="I143" s="185"/>
      <c r="J143" s="185"/>
      <c r="K143" s="185"/>
      <c r="L143" s="185"/>
    </row>
    <row r="144" spans="1:12" s="30" customFormat="1" ht="29.25" customHeight="1" x14ac:dyDescent="0.2">
      <c r="A144" s="22"/>
      <c r="B144" s="641" t="s">
        <v>644</v>
      </c>
      <c r="C144" s="641"/>
      <c r="D144" s="60" t="s">
        <v>489</v>
      </c>
      <c r="E144" s="170">
        <f t="shared" si="24"/>
        <v>0</v>
      </c>
      <c r="F144" s="185"/>
      <c r="G144" s="185"/>
      <c r="H144" s="185"/>
      <c r="I144" s="185"/>
      <c r="J144" s="185"/>
      <c r="K144" s="185"/>
      <c r="L144" s="185"/>
    </row>
    <row r="145" spans="1:14" s="30" customFormat="1" ht="18.600000000000001" customHeight="1" x14ac:dyDescent="0.2">
      <c r="A145" s="22"/>
      <c r="B145" s="64"/>
      <c r="C145" s="46" t="s">
        <v>63</v>
      </c>
      <c r="D145" s="60" t="s">
        <v>11</v>
      </c>
      <c r="E145" s="170">
        <f t="shared" si="24"/>
        <v>0</v>
      </c>
      <c r="F145" s="185"/>
      <c r="G145" s="185"/>
      <c r="H145" s="185"/>
      <c r="I145" s="185"/>
      <c r="J145" s="185"/>
      <c r="K145" s="185"/>
      <c r="L145" s="185"/>
    </row>
    <row r="146" spans="1:14" s="30" customFormat="1" ht="18.600000000000001" customHeight="1" x14ac:dyDescent="0.2">
      <c r="A146" s="22"/>
      <c r="B146" s="64"/>
      <c r="C146" s="46" t="s">
        <v>64</v>
      </c>
      <c r="D146" s="60" t="s">
        <v>12</v>
      </c>
      <c r="E146" s="170">
        <f t="shared" si="24"/>
        <v>0</v>
      </c>
      <c r="F146" s="185"/>
      <c r="G146" s="185"/>
      <c r="H146" s="185"/>
      <c r="I146" s="185"/>
      <c r="J146" s="185"/>
      <c r="K146" s="185"/>
      <c r="L146" s="185"/>
    </row>
    <row r="147" spans="1:14" s="30" customFormat="1" ht="18.600000000000001" customHeight="1" x14ac:dyDescent="0.2">
      <c r="A147" s="23"/>
      <c r="B147" s="65"/>
      <c r="C147" s="66" t="s">
        <v>192</v>
      </c>
      <c r="D147" s="67" t="s">
        <v>13</v>
      </c>
      <c r="E147" s="170">
        <f t="shared" si="24"/>
        <v>0</v>
      </c>
      <c r="F147" s="187"/>
      <c r="G147" s="187"/>
      <c r="H147" s="187"/>
      <c r="I147" s="187"/>
      <c r="J147" s="187"/>
      <c r="K147" s="187"/>
      <c r="L147" s="187"/>
    </row>
    <row r="148" spans="1:14" s="30" customFormat="1" ht="33" customHeight="1" x14ac:dyDescent="0.25">
      <c r="A148" s="662" t="s">
        <v>487</v>
      </c>
      <c r="B148" s="663"/>
      <c r="C148" s="663"/>
      <c r="D148" s="228" t="s">
        <v>472</v>
      </c>
      <c r="E148" s="171">
        <f t="shared" si="24"/>
        <v>20906</v>
      </c>
      <c r="F148" s="101">
        <f>F149+F193+F199</f>
        <v>5202</v>
      </c>
      <c r="G148" s="101">
        <f t="shared" ref="G148:L148" si="25">G149+G193+G199</f>
        <v>5467</v>
      </c>
      <c r="H148" s="101">
        <f t="shared" si="25"/>
        <v>5259</v>
      </c>
      <c r="I148" s="101">
        <f t="shared" si="25"/>
        <v>4978</v>
      </c>
      <c r="J148" s="101">
        <f t="shared" si="25"/>
        <v>21114</v>
      </c>
      <c r="K148" s="101">
        <f t="shared" si="25"/>
        <v>21114</v>
      </c>
      <c r="L148" s="101">
        <f t="shared" si="25"/>
        <v>21114</v>
      </c>
    </row>
    <row r="149" spans="1:14" s="30" customFormat="1" ht="18.600000000000001" customHeight="1" x14ac:dyDescent="0.25">
      <c r="A149" s="76" t="s">
        <v>481</v>
      </c>
      <c r="B149" s="35"/>
      <c r="C149" s="36"/>
      <c r="D149" s="37" t="s">
        <v>250</v>
      </c>
      <c r="E149" s="170">
        <f t="shared" si="24"/>
        <v>11324</v>
      </c>
      <c r="F149" s="99">
        <f>F155</f>
        <v>2912</v>
      </c>
      <c r="G149" s="99">
        <f t="shared" ref="G149:L149" si="26">G155</f>
        <v>3127</v>
      </c>
      <c r="H149" s="99">
        <f t="shared" si="26"/>
        <v>2919</v>
      </c>
      <c r="I149" s="99">
        <f t="shared" si="26"/>
        <v>2366</v>
      </c>
      <c r="J149" s="99">
        <f t="shared" si="26"/>
        <v>11954</v>
      </c>
      <c r="K149" s="99">
        <f t="shared" si="26"/>
        <v>11954</v>
      </c>
      <c r="L149" s="99">
        <f t="shared" si="26"/>
        <v>11954</v>
      </c>
    </row>
    <row r="150" spans="1:14" s="30" customFormat="1" ht="18.600000000000001" customHeight="1" x14ac:dyDescent="0.25">
      <c r="A150" s="76" t="s">
        <v>482</v>
      </c>
      <c r="B150" s="35"/>
      <c r="C150" s="36"/>
      <c r="D150" s="37" t="s">
        <v>251</v>
      </c>
      <c r="E150" s="170">
        <f t="shared" si="24"/>
        <v>0</v>
      </c>
      <c r="F150" s="112"/>
      <c r="G150" s="112"/>
      <c r="H150" s="112"/>
      <c r="I150" s="112"/>
      <c r="J150" s="112"/>
      <c r="K150" s="112"/>
      <c r="L150" s="112"/>
    </row>
    <row r="151" spans="1:14" s="30" customFormat="1" ht="18.600000000000001" customHeight="1" x14ac:dyDescent="0.25">
      <c r="A151" s="76" t="s">
        <v>483</v>
      </c>
      <c r="B151" s="35"/>
      <c r="C151" s="36"/>
      <c r="D151" s="39" t="s">
        <v>661</v>
      </c>
      <c r="E151" s="170">
        <f t="shared" si="24"/>
        <v>0</v>
      </c>
      <c r="F151" s="112"/>
      <c r="G151" s="112"/>
      <c r="H151" s="112"/>
      <c r="I151" s="112"/>
      <c r="J151" s="112"/>
      <c r="K151" s="112"/>
      <c r="L151" s="112"/>
    </row>
    <row r="152" spans="1:14" s="30" customFormat="1" ht="18.600000000000001" customHeight="1" x14ac:dyDescent="0.25">
      <c r="A152" s="77" t="s">
        <v>405</v>
      </c>
      <c r="B152" s="40"/>
      <c r="C152" s="40"/>
      <c r="D152" s="37" t="s">
        <v>342</v>
      </c>
      <c r="E152" s="170">
        <f t="shared" si="24"/>
        <v>0</v>
      </c>
      <c r="F152" s="112"/>
      <c r="G152" s="112"/>
      <c r="H152" s="112"/>
      <c r="I152" s="112"/>
      <c r="J152" s="112"/>
      <c r="K152" s="112"/>
      <c r="L152" s="112"/>
    </row>
    <row r="153" spans="1:14" s="30" customFormat="1" ht="18.600000000000001" customHeight="1" x14ac:dyDescent="0.25">
      <c r="A153" s="76"/>
      <c r="B153" s="41" t="s">
        <v>394</v>
      </c>
      <c r="C153" s="42"/>
      <c r="D153" s="37" t="s">
        <v>343</v>
      </c>
      <c r="E153" s="170">
        <f t="shared" si="24"/>
        <v>0</v>
      </c>
      <c r="F153" s="112"/>
      <c r="G153" s="112"/>
      <c r="H153" s="112"/>
      <c r="I153" s="112"/>
      <c r="J153" s="112"/>
      <c r="K153" s="112"/>
      <c r="L153" s="112"/>
    </row>
    <row r="154" spans="1:14" s="30" customFormat="1" ht="18.600000000000001" customHeight="1" x14ac:dyDescent="0.25">
      <c r="A154" s="76"/>
      <c r="B154" s="41" t="s">
        <v>395</v>
      </c>
      <c r="C154" s="42"/>
      <c r="D154" s="37" t="s">
        <v>411</v>
      </c>
      <c r="E154" s="170">
        <f t="shared" si="24"/>
        <v>0</v>
      </c>
      <c r="F154" s="112"/>
      <c r="G154" s="112"/>
      <c r="H154" s="112"/>
      <c r="I154" s="112"/>
      <c r="J154" s="112"/>
      <c r="K154" s="112"/>
      <c r="L154" s="112"/>
    </row>
    <row r="155" spans="1:14" s="30" customFormat="1" ht="18.600000000000001" customHeight="1" x14ac:dyDescent="0.25">
      <c r="A155" s="78" t="s">
        <v>344</v>
      </c>
      <c r="B155" s="43"/>
      <c r="C155" s="38"/>
      <c r="D155" s="39" t="s">
        <v>383</v>
      </c>
      <c r="E155" s="170">
        <f t="shared" si="24"/>
        <v>11324</v>
      </c>
      <c r="F155" s="99">
        <f t="shared" ref="F155:L155" si="27">F156+F167</f>
        <v>2912</v>
      </c>
      <c r="G155" s="99">
        <f t="shared" si="27"/>
        <v>3127</v>
      </c>
      <c r="H155" s="99">
        <f t="shared" si="27"/>
        <v>2919</v>
      </c>
      <c r="I155" s="99">
        <f t="shared" si="27"/>
        <v>2366</v>
      </c>
      <c r="J155" s="99">
        <f t="shared" si="27"/>
        <v>11954</v>
      </c>
      <c r="K155" s="99">
        <f t="shared" si="27"/>
        <v>11954</v>
      </c>
      <c r="L155" s="99">
        <f t="shared" si="27"/>
        <v>11954</v>
      </c>
    </row>
    <row r="156" spans="1:14" s="30" customFormat="1" ht="18.600000000000001" customHeight="1" x14ac:dyDescent="0.25">
      <c r="A156" s="77" t="s">
        <v>710</v>
      </c>
      <c r="B156" s="38"/>
      <c r="C156" s="44"/>
      <c r="D156" s="39" t="s">
        <v>384</v>
      </c>
      <c r="E156" s="170">
        <f t="shared" si="24"/>
        <v>9</v>
      </c>
      <c r="F156" s="99">
        <f>F157+F165</f>
        <v>3</v>
      </c>
      <c r="G156" s="99">
        <f t="shared" ref="G156:L156" si="28">G157+G165</f>
        <v>1</v>
      </c>
      <c r="H156" s="99">
        <f t="shared" si="28"/>
        <v>1</v>
      </c>
      <c r="I156" s="99">
        <f t="shared" si="28"/>
        <v>4</v>
      </c>
      <c r="J156" s="99">
        <f t="shared" si="28"/>
        <v>0</v>
      </c>
      <c r="K156" s="99">
        <f t="shared" si="28"/>
        <v>0</v>
      </c>
      <c r="L156" s="99">
        <f t="shared" si="28"/>
        <v>0</v>
      </c>
    </row>
    <row r="157" spans="1:14" s="30" customFormat="1" ht="18.600000000000001" customHeight="1" x14ac:dyDescent="0.25">
      <c r="A157" s="77" t="s">
        <v>305</v>
      </c>
      <c r="B157" s="42"/>
      <c r="C157" s="44"/>
      <c r="D157" s="37" t="s">
        <v>345</v>
      </c>
      <c r="E157" s="170">
        <f t="shared" si="24"/>
        <v>9</v>
      </c>
      <c r="F157" s="99">
        <f>F158+F164</f>
        <v>3</v>
      </c>
      <c r="G157" s="99">
        <f t="shared" ref="G157:L157" si="29">G158+G164</f>
        <v>1</v>
      </c>
      <c r="H157" s="99">
        <f t="shared" si="29"/>
        <v>1</v>
      </c>
      <c r="I157" s="99">
        <f t="shared" si="29"/>
        <v>4</v>
      </c>
      <c r="J157" s="99">
        <f t="shared" si="29"/>
        <v>0</v>
      </c>
      <c r="K157" s="99">
        <f t="shared" si="29"/>
        <v>0</v>
      </c>
      <c r="L157" s="99">
        <f t="shared" si="29"/>
        <v>0</v>
      </c>
    </row>
    <row r="158" spans="1:14" s="30" customFormat="1" ht="16.899999999999999" customHeight="1" x14ac:dyDescent="0.25">
      <c r="A158" s="79"/>
      <c r="B158" s="41" t="s">
        <v>511</v>
      </c>
      <c r="C158" s="42"/>
      <c r="D158" s="45" t="s">
        <v>346</v>
      </c>
      <c r="E158" s="170">
        <f t="shared" si="24"/>
        <v>9</v>
      </c>
      <c r="F158" s="99">
        <f t="shared" ref="F158:K158" si="30">F159</f>
        <v>3</v>
      </c>
      <c r="G158" s="99">
        <f t="shared" si="30"/>
        <v>1</v>
      </c>
      <c r="H158" s="99">
        <f t="shared" si="30"/>
        <v>1</v>
      </c>
      <c r="I158" s="99">
        <f t="shared" si="30"/>
        <v>4</v>
      </c>
      <c r="J158" s="99">
        <f t="shared" si="30"/>
        <v>0</v>
      </c>
      <c r="K158" s="99">
        <f t="shared" si="30"/>
        <v>0</v>
      </c>
      <c r="L158" s="99">
        <f>L159</f>
        <v>0</v>
      </c>
      <c r="N158" s="103"/>
    </row>
    <row r="159" spans="1:14" s="12" customFormat="1" ht="26.25" customHeight="1" x14ac:dyDescent="0.2">
      <c r="A159" s="19"/>
      <c r="B159" s="13"/>
      <c r="C159" s="278" t="s">
        <v>396</v>
      </c>
      <c r="D159" s="15" t="s">
        <v>397</v>
      </c>
      <c r="E159" s="170">
        <f t="shared" si="24"/>
        <v>9</v>
      </c>
      <c r="F159" s="184">
        <v>3</v>
      </c>
      <c r="G159" s="184">
        <v>1</v>
      </c>
      <c r="H159" s="184">
        <v>1</v>
      </c>
      <c r="I159" s="184">
        <v>4</v>
      </c>
      <c r="J159" s="184">
        <v>0</v>
      </c>
      <c r="K159" s="184">
        <v>0</v>
      </c>
      <c r="L159" s="259">
        <v>0</v>
      </c>
    </row>
    <row r="160" spans="1:14" s="30" customFormat="1" ht="16.5" customHeight="1" x14ac:dyDescent="0.25">
      <c r="A160" s="79"/>
      <c r="B160" s="41" t="s">
        <v>544</v>
      </c>
      <c r="C160" s="42"/>
      <c r="D160" s="37" t="s">
        <v>438</v>
      </c>
      <c r="E160" s="170">
        <f t="shared" si="24"/>
        <v>0</v>
      </c>
      <c r="F160" s="112"/>
      <c r="G160" s="112"/>
      <c r="H160" s="112"/>
      <c r="I160" s="112"/>
      <c r="J160" s="112"/>
      <c r="K160" s="112"/>
      <c r="L160" s="112"/>
    </row>
    <row r="161" spans="1:12" s="30" customFormat="1" ht="19.149999999999999" customHeight="1" x14ac:dyDescent="0.25">
      <c r="A161" s="79"/>
      <c r="B161" s="41"/>
      <c r="C161" s="42" t="s">
        <v>386</v>
      </c>
      <c r="D161" s="37" t="s">
        <v>439</v>
      </c>
      <c r="E161" s="170">
        <f t="shared" si="24"/>
        <v>0</v>
      </c>
      <c r="F161" s="112"/>
      <c r="G161" s="112"/>
      <c r="H161" s="112"/>
      <c r="I161" s="112"/>
      <c r="J161" s="112"/>
      <c r="K161" s="112"/>
      <c r="L161" s="112"/>
    </row>
    <row r="162" spans="1:12" s="49" customFormat="1" ht="26.25" customHeight="1" x14ac:dyDescent="0.2">
      <c r="A162" s="80"/>
      <c r="B162" s="46"/>
      <c r="C162" s="47" t="s">
        <v>440</v>
      </c>
      <c r="D162" s="48" t="s">
        <v>217</v>
      </c>
      <c r="E162" s="170">
        <f t="shared" si="24"/>
        <v>0</v>
      </c>
      <c r="F162" s="185"/>
      <c r="G162" s="185"/>
      <c r="H162" s="185"/>
      <c r="I162" s="185"/>
      <c r="J162" s="185"/>
      <c r="K162" s="185"/>
      <c r="L162" s="185"/>
    </row>
    <row r="163" spans="1:12" s="30" customFormat="1" ht="15.6" customHeight="1" x14ac:dyDescent="0.25">
      <c r="A163" s="78"/>
      <c r="B163" s="41" t="s">
        <v>347</v>
      </c>
      <c r="C163" s="42"/>
      <c r="D163" s="50" t="s">
        <v>348</v>
      </c>
      <c r="E163" s="170">
        <f t="shared" si="24"/>
        <v>0</v>
      </c>
      <c r="F163" s="112"/>
      <c r="G163" s="112"/>
      <c r="H163" s="112"/>
      <c r="I163" s="112"/>
      <c r="J163" s="112"/>
      <c r="K163" s="112"/>
      <c r="L163" s="112"/>
    </row>
    <row r="164" spans="1:12" s="30" customFormat="1" ht="15.6" customHeight="1" x14ac:dyDescent="0.25">
      <c r="A164" s="78"/>
      <c r="B164" s="41" t="s">
        <v>756</v>
      </c>
      <c r="C164" s="42"/>
      <c r="D164" s="50" t="s">
        <v>349</v>
      </c>
      <c r="E164" s="170">
        <f t="shared" si="24"/>
        <v>0</v>
      </c>
      <c r="F164" s="112"/>
      <c r="G164" s="112"/>
      <c r="H164" s="112"/>
      <c r="I164" s="112"/>
      <c r="J164" s="112"/>
      <c r="K164" s="112"/>
      <c r="L164" s="112"/>
    </row>
    <row r="165" spans="1:12" s="30" customFormat="1" ht="18.600000000000001" customHeight="1" x14ac:dyDescent="0.25">
      <c r="A165" s="78" t="s">
        <v>388</v>
      </c>
      <c r="B165" s="41"/>
      <c r="C165" s="42"/>
      <c r="D165" s="39" t="s">
        <v>577</v>
      </c>
      <c r="E165" s="170">
        <f t="shared" si="24"/>
        <v>0</v>
      </c>
      <c r="F165" s="99">
        <f>F166</f>
        <v>0</v>
      </c>
      <c r="G165" s="99">
        <f t="shared" ref="G165:L165" si="31">G166</f>
        <v>0</v>
      </c>
      <c r="H165" s="99">
        <f t="shared" si="31"/>
        <v>0</v>
      </c>
      <c r="I165" s="99">
        <f t="shared" si="31"/>
        <v>0</v>
      </c>
      <c r="J165" s="99">
        <f t="shared" si="31"/>
        <v>0</v>
      </c>
      <c r="K165" s="99">
        <f t="shared" si="31"/>
        <v>0</v>
      </c>
      <c r="L165" s="99">
        <f t="shared" si="31"/>
        <v>0</v>
      </c>
    </row>
    <row r="166" spans="1:12" s="30" customFormat="1" ht="14.25" customHeight="1" x14ac:dyDescent="0.25">
      <c r="A166" s="78"/>
      <c r="B166" s="41" t="s">
        <v>747</v>
      </c>
      <c r="C166" s="42"/>
      <c r="D166" s="39" t="s">
        <v>387</v>
      </c>
      <c r="E166" s="170">
        <f t="shared" si="24"/>
        <v>0</v>
      </c>
      <c r="F166" s="112">
        <v>0</v>
      </c>
      <c r="G166" s="112">
        <v>0</v>
      </c>
      <c r="H166" s="112"/>
      <c r="I166" s="112"/>
      <c r="J166" s="112">
        <v>0</v>
      </c>
      <c r="K166" s="112">
        <v>0</v>
      </c>
      <c r="L166" s="112">
        <v>0</v>
      </c>
    </row>
    <row r="167" spans="1:12" s="30" customFormat="1" ht="27" customHeight="1" x14ac:dyDescent="0.25">
      <c r="A167" s="645" t="s">
        <v>350</v>
      </c>
      <c r="B167" s="646"/>
      <c r="C167" s="646"/>
      <c r="D167" s="51" t="s">
        <v>385</v>
      </c>
      <c r="E167" s="170">
        <f t="shared" si="24"/>
        <v>11315</v>
      </c>
      <c r="F167" s="99">
        <f>F168+F189+F187</f>
        <v>2909</v>
      </c>
      <c r="G167" s="99">
        <f>G168+G189+G187</f>
        <v>3126</v>
      </c>
      <c r="H167" s="99">
        <f>H168+H189+H187</f>
        <v>2918</v>
      </c>
      <c r="I167" s="99">
        <f>I168+I189+I187</f>
        <v>2362</v>
      </c>
      <c r="J167" s="99">
        <f>J168+J189</f>
        <v>11954</v>
      </c>
      <c r="K167" s="99">
        <f>K168+K189</f>
        <v>11954</v>
      </c>
      <c r="L167" s="99">
        <f>L168+L189</f>
        <v>11954</v>
      </c>
    </row>
    <row r="168" spans="1:12" s="30" customFormat="1" ht="44.25" customHeight="1" x14ac:dyDescent="0.25">
      <c r="A168" s="665" t="s">
        <v>3</v>
      </c>
      <c r="B168" s="666"/>
      <c r="C168" s="666"/>
      <c r="D168" s="52" t="s">
        <v>351</v>
      </c>
      <c r="E168" s="170">
        <f t="shared" si="24"/>
        <v>11353</v>
      </c>
      <c r="F168" s="99">
        <f>SUM(F169:F182)</f>
        <v>2905</v>
      </c>
      <c r="G168" s="99">
        <f t="shared" ref="G168:L168" si="32">SUM(G169:G182)</f>
        <v>3126</v>
      </c>
      <c r="H168" s="99">
        <f t="shared" si="32"/>
        <v>2968</v>
      </c>
      <c r="I168" s="99">
        <f t="shared" si="32"/>
        <v>2354</v>
      </c>
      <c r="J168" s="99">
        <f t="shared" si="32"/>
        <v>11954</v>
      </c>
      <c r="K168" s="99">
        <f t="shared" si="32"/>
        <v>11954</v>
      </c>
      <c r="L168" s="99">
        <f t="shared" si="32"/>
        <v>11954</v>
      </c>
    </row>
    <row r="169" spans="1:12" s="30" customFormat="1" ht="18.600000000000001" customHeight="1" x14ac:dyDescent="0.25">
      <c r="A169" s="79"/>
      <c r="B169" s="41" t="s">
        <v>352</v>
      </c>
      <c r="C169" s="42"/>
      <c r="D169" s="37" t="s">
        <v>353</v>
      </c>
      <c r="E169" s="170">
        <f t="shared" si="24"/>
        <v>0</v>
      </c>
      <c r="F169" s="112"/>
      <c r="G169" s="112"/>
      <c r="H169" s="112"/>
      <c r="I169" s="112"/>
      <c r="J169" s="112"/>
      <c r="K169" s="112"/>
      <c r="L169" s="112"/>
    </row>
    <row r="170" spans="1:12" s="30" customFormat="1" ht="18.600000000000001" customHeight="1" x14ac:dyDescent="0.25">
      <c r="A170" s="79"/>
      <c r="B170" s="41" t="s">
        <v>354</v>
      </c>
      <c r="C170" s="42"/>
      <c r="D170" s="37" t="s">
        <v>503</v>
      </c>
      <c r="E170" s="170">
        <f t="shared" si="24"/>
        <v>129</v>
      </c>
      <c r="F170" s="112">
        <v>46</v>
      </c>
      <c r="G170" s="112">
        <v>40</v>
      </c>
      <c r="H170" s="112">
        <v>20</v>
      </c>
      <c r="I170" s="112">
        <v>23</v>
      </c>
      <c r="J170" s="112">
        <v>120</v>
      </c>
      <c r="K170" s="112">
        <v>120</v>
      </c>
      <c r="L170" s="112">
        <v>120</v>
      </c>
    </row>
    <row r="171" spans="1:12" s="30" customFormat="1" ht="18" customHeight="1" x14ac:dyDescent="0.25">
      <c r="A171" s="79"/>
      <c r="B171" s="667" t="s">
        <v>68</v>
      </c>
      <c r="C171" s="667"/>
      <c r="D171" s="37" t="s">
        <v>69</v>
      </c>
      <c r="E171" s="170">
        <f t="shared" si="24"/>
        <v>0</v>
      </c>
      <c r="F171" s="112"/>
      <c r="G171" s="112"/>
      <c r="H171" s="112"/>
      <c r="I171" s="112"/>
      <c r="J171" s="112"/>
      <c r="K171" s="112"/>
      <c r="L171" s="112"/>
    </row>
    <row r="172" spans="1:12" s="30" customFormat="1" ht="18.600000000000001" customHeight="1" x14ac:dyDescent="0.25">
      <c r="A172" s="79"/>
      <c r="B172" s="41" t="s">
        <v>506</v>
      </c>
      <c r="C172" s="42"/>
      <c r="D172" s="37" t="s">
        <v>507</v>
      </c>
      <c r="E172" s="170">
        <f t="shared" si="24"/>
        <v>0</v>
      </c>
      <c r="F172" s="112"/>
      <c r="G172" s="112"/>
      <c r="H172" s="112"/>
      <c r="I172" s="112"/>
      <c r="J172" s="112"/>
      <c r="K172" s="112"/>
      <c r="L172" s="112"/>
    </row>
    <row r="173" spans="1:12" s="30" customFormat="1" ht="28.5" customHeight="1" x14ac:dyDescent="0.25">
      <c r="A173" s="81"/>
      <c r="B173" s="652" t="s">
        <v>708</v>
      </c>
      <c r="C173" s="661"/>
      <c r="D173" s="37" t="s">
        <v>709</v>
      </c>
      <c r="E173" s="170">
        <f t="shared" si="24"/>
        <v>0</v>
      </c>
      <c r="F173" s="112"/>
      <c r="G173" s="112"/>
      <c r="H173" s="112"/>
      <c r="I173" s="112"/>
      <c r="J173" s="112"/>
      <c r="K173" s="112"/>
      <c r="L173" s="112"/>
    </row>
    <row r="174" spans="1:12" s="30" customFormat="1" ht="32.25" customHeight="1" x14ac:dyDescent="0.2">
      <c r="A174" s="82"/>
      <c r="B174" s="642" t="s">
        <v>758</v>
      </c>
      <c r="C174" s="642"/>
      <c r="D174" s="37" t="s">
        <v>759</v>
      </c>
      <c r="E174" s="170">
        <f t="shared" si="24"/>
        <v>0</v>
      </c>
      <c r="F174" s="112"/>
      <c r="G174" s="112"/>
      <c r="H174" s="112"/>
      <c r="I174" s="112"/>
      <c r="J174" s="112"/>
      <c r="K174" s="112"/>
      <c r="L174" s="112"/>
    </row>
    <row r="175" spans="1:12" s="30" customFormat="1" ht="27.6" customHeight="1" x14ac:dyDescent="0.2">
      <c r="A175" s="82"/>
      <c r="B175" s="640" t="s">
        <v>671</v>
      </c>
      <c r="C175" s="640"/>
      <c r="D175" s="37" t="s">
        <v>672</v>
      </c>
      <c r="E175" s="170">
        <f t="shared" si="24"/>
        <v>0</v>
      </c>
      <c r="F175" s="112"/>
      <c r="G175" s="112"/>
      <c r="H175" s="112"/>
      <c r="I175" s="112"/>
      <c r="J175" s="112"/>
      <c r="K175" s="112"/>
      <c r="L175" s="112"/>
    </row>
    <row r="176" spans="1:12" s="30" customFormat="1" ht="26.45" customHeight="1" x14ac:dyDescent="0.2">
      <c r="A176" s="82"/>
      <c r="B176" s="642" t="s">
        <v>308</v>
      </c>
      <c r="C176" s="642"/>
      <c r="D176" s="37" t="s">
        <v>309</v>
      </c>
      <c r="E176" s="170" t="e">
        <f t="shared" si="24"/>
        <v>#VALUE!</v>
      </c>
      <c r="F176" s="112"/>
      <c r="G176" s="112"/>
      <c r="H176" s="112"/>
      <c r="I176" s="112" t="s">
        <v>804</v>
      </c>
      <c r="J176" s="112"/>
      <c r="K176" s="112"/>
      <c r="L176" s="112"/>
    </row>
    <row r="177" spans="1:12" s="30" customFormat="1" ht="18.600000000000001" customHeight="1" x14ac:dyDescent="0.2">
      <c r="A177" s="82"/>
      <c r="B177" s="664" t="s">
        <v>739</v>
      </c>
      <c r="C177" s="664"/>
      <c r="D177" s="37" t="s">
        <v>740</v>
      </c>
      <c r="E177" s="170">
        <f t="shared" si="24"/>
        <v>0</v>
      </c>
      <c r="F177" s="112"/>
      <c r="G177" s="112"/>
      <c r="H177" s="112"/>
      <c r="I177" s="112"/>
      <c r="J177" s="112"/>
      <c r="K177" s="112"/>
      <c r="L177" s="112"/>
    </row>
    <row r="178" spans="1:12" s="30" customFormat="1" ht="27.6" customHeight="1" x14ac:dyDescent="0.2">
      <c r="A178" s="82"/>
      <c r="B178" s="642" t="s">
        <v>310</v>
      </c>
      <c r="C178" s="642"/>
      <c r="D178" s="37" t="s">
        <v>311</v>
      </c>
      <c r="E178" s="170">
        <f t="shared" si="24"/>
        <v>10614</v>
      </c>
      <c r="F178" s="112">
        <v>2718</v>
      </c>
      <c r="G178" s="112">
        <v>2844</v>
      </c>
      <c r="H178" s="112">
        <v>2756</v>
      </c>
      <c r="I178" s="112">
        <v>2296</v>
      </c>
      <c r="J178" s="112">
        <v>11130</v>
      </c>
      <c r="K178" s="112">
        <v>11130</v>
      </c>
      <c r="L178" s="112">
        <v>11130</v>
      </c>
    </row>
    <row r="179" spans="1:12" s="30" customFormat="1" ht="30" customHeight="1" x14ac:dyDescent="0.2">
      <c r="A179" s="82"/>
      <c r="B179" s="640" t="s">
        <v>33</v>
      </c>
      <c r="C179" s="640"/>
      <c r="D179" s="37" t="s">
        <v>198</v>
      </c>
      <c r="E179" s="170">
        <f t="shared" si="24"/>
        <v>610</v>
      </c>
      <c r="F179" s="112">
        <v>141</v>
      </c>
      <c r="G179" s="112">
        <v>242</v>
      </c>
      <c r="H179" s="112">
        <v>192</v>
      </c>
      <c r="I179" s="112">
        <v>35</v>
      </c>
      <c r="J179" s="112">
        <v>704</v>
      </c>
      <c r="K179" s="112">
        <v>704</v>
      </c>
      <c r="L179" s="112">
        <v>704</v>
      </c>
    </row>
    <row r="180" spans="1:12" s="30" customFormat="1" ht="28.15" customHeight="1" x14ac:dyDescent="0.2">
      <c r="A180" s="82"/>
      <c r="B180" s="640" t="s">
        <v>473</v>
      </c>
      <c r="C180" s="640"/>
      <c r="D180" s="37" t="s">
        <v>474</v>
      </c>
      <c r="E180" s="170">
        <f t="shared" si="24"/>
        <v>0</v>
      </c>
      <c r="F180" s="112">
        <v>0</v>
      </c>
      <c r="G180" s="112">
        <v>0</v>
      </c>
      <c r="H180" s="112">
        <v>0</v>
      </c>
      <c r="I180" s="112">
        <v>0</v>
      </c>
      <c r="J180" s="112">
        <v>0</v>
      </c>
      <c r="K180" s="112">
        <v>0</v>
      </c>
      <c r="L180" s="112">
        <v>0</v>
      </c>
    </row>
    <row r="181" spans="1:12" s="30" customFormat="1" ht="27.75" customHeight="1" x14ac:dyDescent="0.2">
      <c r="A181" s="82"/>
      <c r="B181" s="652" t="s">
        <v>475</v>
      </c>
      <c r="C181" s="653"/>
      <c r="D181" s="37" t="s">
        <v>476</v>
      </c>
      <c r="E181" s="170">
        <f t="shared" si="24"/>
        <v>0</v>
      </c>
      <c r="F181" s="112"/>
      <c r="G181" s="112"/>
      <c r="H181" s="112"/>
      <c r="I181" s="112"/>
      <c r="J181" s="112"/>
      <c r="K181" s="112"/>
      <c r="L181" s="112"/>
    </row>
    <row r="182" spans="1:12" s="30" customFormat="1" ht="18.600000000000001" customHeight="1" x14ac:dyDescent="0.25">
      <c r="A182" s="81"/>
      <c r="B182" s="41" t="s">
        <v>307</v>
      </c>
      <c r="C182" s="42"/>
      <c r="D182" s="52" t="s">
        <v>477</v>
      </c>
      <c r="E182" s="170">
        <f t="shared" si="24"/>
        <v>0</v>
      </c>
      <c r="F182" s="112"/>
      <c r="G182" s="112"/>
      <c r="H182" s="112"/>
      <c r="I182" s="112"/>
      <c r="J182" s="112"/>
      <c r="K182" s="112"/>
      <c r="L182" s="112"/>
    </row>
    <row r="183" spans="1:12" s="30" customFormat="1" ht="15" customHeight="1" x14ac:dyDescent="0.25">
      <c r="A183" s="79" t="s">
        <v>34</v>
      </c>
      <c r="B183" s="42"/>
      <c r="C183" s="55"/>
      <c r="D183" s="37" t="s">
        <v>35</v>
      </c>
      <c r="E183" s="170">
        <f t="shared" si="24"/>
        <v>0</v>
      </c>
      <c r="F183" s="112"/>
      <c r="G183" s="112"/>
      <c r="H183" s="112"/>
      <c r="I183" s="112"/>
      <c r="J183" s="112"/>
      <c r="K183" s="112"/>
      <c r="L183" s="112"/>
    </row>
    <row r="184" spans="1:12" s="30" customFormat="1" ht="14.45" customHeight="1" x14ac:dyDescent="0.25">
      <c r="A184" s="81"/>
      <c r="B184" s="38" t="s">
        <v>512</v>
      </c>
      <c r="C184" s="42"/>
      <c r="D184" s="37" t="s">
        <v>36</v>
      </c>
      <c r="E184" s="170">
        <f t="shared" si="24"/>
        <v>0</v>
      </c>
      <c r="F184" s="112"/>
      <c r="G184" s="112"/>
      <c r="H184" s="112"/>
      <c r="I184" s="112"/>
      <c r="J184" s="112"/>
      <c r="K184" s="112"/>
      <c r="L184" s="112"/>
    </row>
    <row r="185" spans="1:12" s="30" customFormat="1" ht="18.600000000000001" customHeight="1" x14ac:dyDescent="0.25">
      <c r="A185" s="79" t="s">
        <v>4</v>
      </c>
      <c r="B185" s="42"/>
      <c r="C185" s="38"/>
      <c r="D185" s="37" t="s">
        <v>5</v>
      </c>
      <c r="E185" s="170">
        <f t="shared" si="24"/>
        <v>0</v>
      </c>
      <c r="F185" s="112"/>
      <c r="G185" s="112"/>
      <c r="H185" s="112"/>
      <c r="I185" s="112"/>
      <c r="J185" s="112"/>
      <c r="K185" s="112"/>
      <c r="L185" s="112"/>
    </row>
    <row r="186" spans="1:12" s="30" customFormat="1" ht="16.5" customHeight="1" x14ac:dyDescent="0.25">
      <c r="A186" s="79"/>
      <c r="B186" s="38" t="s">
        <v>326</v>
      </c>
      <c r="C186" s="42"/>
      <c r="D186" s="37" t="s">
        <v>6</v>
      </c>
      <c r="E186" s="170">
        <f t="shared" si="24"/>
        <v>0</v>
      </c>
      <c r="F186" s="112"/>
      <c r="G186" s="112"/>
      <c r="H186" s="112"/>
      <c r="I186" s="112"/>
      <c r="J186" s="112"/>
      <c r="K186" s="112"/>
      <c r="L186" s="112"/>
    </row>
    <row r="187" spans="1:12" s="30" customFormat="1" ht="15.75" customHeight="1" x14ac:dyDescent="0.25">
      <c r="A187" s="79" t="s">
        <v>755</v>
      </c>
      <c r="B187" s="42"/>
      <c r="C187" s="38"/>
      <c r="D187" s="37" t="s">
        <v>504</v>
      </c>
      <c r="E187" s="170">
        <f t="shared" si="24"/>
        <v>0</v>
      </c>
      <c r="F187" s="112">
        <f>F188</f>
        <v>0</v>
      </c>
      <c r="G187" s="112">
        <f t="shared" ref="G187:L187" si="33">G188</f>
        <v>0</v>
      </c>
      <c r="H187" s="112">
        <f t="shared" si="33"/>
        <v>0</v>
      </c>
      <c r="I187" s="112">
        <f t="shared" si="33"/>
        <v>0</v>
      </c>
      <c r="J187" s="112">
        <f t="shared" si="33"/>
        <v>0</v>
      </c>
      <c r="K187" s="112">
        <f t="shared" si="33"/>
        <v>0</v>
      </c>
      <c r="L187" s="112">
        <f t="shared" si="33"/>
        <v>0</v>
      </c>
    </row>
    <row r="188" spans="1:12" s="30" customFormat="1" ht="15" customHeight="1" x14ac:dyDescent="0.25">
      <c r="A188" s="79"/>
      <c r="B188" s="41" t="s">
        <v>371</v>
      </c>
      <c r="C188" s="42"/>
      <c r="D188" s="37" t="s">
        <v>505</v>
      </c>
      <c r="E188" s="170">
        <f t="shared" si="24"/>
        <v>0</v>
      </c>
      <c r="F188" s="112">
        <v>0</v>
      </c>
      <c r="G188" s="112"/>
      <c r="H188" s="112"/>
      <c r="I188" s="112">
        <v>0</v>
      </c>
      <c r="J188" s="112"/>
      <c r="K188" s="112"/>
      <c r="L188" s="112"/>
    </row>
    <row r="189" spans="1:12" s="30" customFormat="1" ht="27" customHeight="1" x14ac:dyDescent="0.2">
      <c r="A189" s="645" t="s">
        <v>138</v>
      </c>
      <c r="B189" s="646"/>
      <c r="C189" s="646"/>
      <c r="D189" s="37" t="s">
        <v>7</v>
      </c>
      <c r="E189" s="170">
        <f t="shared" si="24"/>
        <v>-38</v>
      </c>
      <c r="F189" s="99">
        <f>SUM(F190:F192)</f>
        <v>4</v>
      </c>
      <c r="G189" s="99">
        <f t="shared" ref="G189:L189" si="34">SUM(G190:G192)</f>
        <v>0</v>
      </c>
      <c r="H189" s="99">
        <f t="shared" si="34"/>
        <v>-50</v>
      </c>
      <c r="I189" s="99">
        <f t="shared" si="34"/>
        <v>8</v>
      </c>
      <c r="J189" s="99">
        <f t="shared" si="34"/>
        <v>0</v>
      </c>
      <c r="K189" s="99">
        <f t="shared" si="34"/>
        <v>0</v>
      </c>
      <c r="L189" s="99">
        <f t="shared" si="34"/>
        <v>0</v>
      </c>
    </row>
    <row r="190" spans="1:12" s="30" customFormat="1" ht="18.600000000000001" customHeight="1" x14ac:dyDescent="0.25">
      <c r="A190" s="77"/>
      <c r="B190" s="41" t="s">
        <v>280</v>
      </c>
      <c r="C190" s="42"/>
      <c r="D190" s="37" t="s">
        <v>8</v>
      </c>
      <c r="E190" s="170">
        <f t="shared" si="24"/>
        <v>12</v>
      </c>
      <c r="F190" s="112">
        <v>4</v>
      </c>
      <c r="G190" s="112">
        <v>0</v>
      </c>
      <c r="H190" s="112">
        <v>0</v>
      </c>
      <c r="I190" s="112">
        <v>8</v>
      </c>
      <c r="J190" s="112"/>
      <c r="K190" s="112"/>
      <c r="L190" s="112"/>
    </row>
    <row r="191" spans="1:12" s="30" customFormat="1" ht="30.6" customHeight="1" x14ac:dyDescent="0.25">
      <c r="A191" s="77"/>
      <c r="B191" s="640" t="s">
        <v>647</v>
      </c>
      <c r="C191" s="640"/>
      <c r="D191" s="37" t="s">
        <v>361</v>
      </c>
      <c r="E191" s="170">
        <f t="shared" si="24"/>
        <v>-50</v>
      </c>
      <c r="F191" s="112"/>
      <c r="G191" s="112"/>
      <c r="H191" s="112">
        <v>-50</v>
      </c>
      <c r="I191" s="112">
        <v>0</v>
      </c>
      <c r="J191" s="112"/>
      <c r="K191" s="112"/>
      <c r="L191" s="112"/>
    </row>
    <row r="192" spans="1:12" s="30" customFormat="1" ht="18.600000000000001" customHeight="1" x14ac:dyDescent="0.25">
      <c r="A192" s="77"/>
      <c r="B192" s="41" t="s">
        <v>355</v>
      </c>
      <c r="C192" s="42"/>
      <c r="D192" s="37" t="s">
        <v>260</v>
      </c>
      <c r="E192" s="170">
        <f t="shared" si="24"/>
        <v>0</v>
      </c>
      <c r="F192" s="112"/>
      <c r="G192" s="112"/>
      <c r="H192" s="112"/>
      <c r="I192" s="112"/>
      <c r="J192" s="112"/>
      <c r="K192" s="112"/>
      <c r="L192" s="112"/>
    </row>
    <row r="193" spans="1:12" s="12" customFormat="1" ht="13.9" customHeight="1" x14ac:dyDescent="0.2">
      <c r="A193" s="19" t="s">
        <v>486</v>
      </c>
      <c r="B193" s="16"/>
      <c r="C193" s="17"/>
      <c r="D193" s="18" t="s">
        <v>223</v>
      </c>
      <c r="E193" s="170">
        <f t="shared" si="24"/>
        <v>0</v>
      </c>
      <c r="F193" s="103">
        <f>F194+F197</f>
        <v>0</v>
      </c>
      <c r="G193" s="103">
        <f t="shared" ref="G193:L193" si="35">G194+G197</f>
        <v>0</v>
      </c>
      <c r="H193" s="103">
        <f t="shared" si="35"/>
        <v>0</v>
      </c>
      <c r="I193" s="103">
        <f t="shared" si="35"/>
        <v>0</v>
      </c>
      <c r="J193" s="103">
        <f t="shared" si="35"/>
        <v>0</v>
      </c>
      <c r="K193" s="103">
        <f t="shared" si="35"/>
        <v>0</v>
      </c>
      <c r="L193" s="103">
        <f t="shared" si="35"/>
        <v>0</v>
      </c>
    </row>
    <row r="194" spans="1:12" s="49" customFormat="1" ht="22.15" customHeight="1" x14ac:dyDescent="0.2">
      <c r="A194" s="654" t="s">
        <v>339</v>
      </c>
      <c r="B194" s="655"/>
      <c r="C194" s="655"/>
      <c r="D194" s="37" t="s">
        <v>108</v>
      </c>
      <c r="E194" s="170">
        <f t="shared" si="24"/>
        <v>0</v>
      </c>
      <c r="F194" s="104">
        <f>F195</f>
        <v>0</v>
      </c>
      <c r="G194" s="104">
        <f t="shared" ref="G194:L195" si="36">G195</f>
        <v>0</v>
      </c>
      <c r="H194" s="104">
        <f t="shared" si="36"/>
        <v>0</v>
      </c>
      <c r="I194" s="104">
        <f t="shared" si="36"/>
        <v>0</v>
      </c>
      <c r="J194" s="104">
        <f t="shared" si="36"/>
        <v>0</v>
      </c>
      <c r="K194" s="104">
        <f t="shared" si="36"/>
        <v>0</v>
      </c>
      <c r="L194" s="104">
        <f t="shared" si="36"/>
        <v>0</v>
      </c>
    </row>
    <row r="195" spans="1:12" s="49" customFormat="1" ht="30.75" customHeight="1" x14ac:dyDescent="0.2">
      <c r="A195" s="83"/>
      <c r="B195" s="651" t="s">
        <v>539</v>
      </c>
      <c r="C195" s="651"/>
      <c r="D195" s="37" t="s">
        <v>281</v>
      </c>
      <c r="E195" s="170">
        <f t="shared" si="24"/>
        <v>0</v>
      </c>
      <c r="F195" s="104">
        <f>F196</f>
        <v>0</v>
      </c>
      <c r="G195" s="104">
        <f t="shared" si="36"/>
        <v>0</v>
      </c>
      <c r="H195" s="104">
        <f t="shared" si="36"/>
        <v>0</v>
      </c>
      <c r="I195" s="104">
        <f t="shared" si="36"/>
        <v>0</v>
      </c>
      <c r="J195" s="104">
        <f t="shared" si="36"/>
        <v>0</v>
      </c>
      <c r="K195" s="104">
        <f t="shared" si="36"/>
        <v>0</v>
      </c>
      <c r="L195" s="104">
        <f t="shared" si="36"/>
        <v>0</v>
      </c>
    </row>
    <row r="196" spans="1:12" s="49" customFormat="1" ht="30.75" customHeight="1" x14ac:dyDescent="0.2">
      <c r="A196" s="83"/>
      <c r="B196" s="58"/>
      <c r="C196" s="59" t="s">
        <v>328</v>
      </c>
      <c r="D196" s="37" t="s">
        <v>329</v>
      </c>
      <c r="E196" s="170">
        <f t="shared" si="24"/>
        <v>0</v>
      </c>
      <c r="F196" s="185"/>
      <c r="G196" s="185"/>
      <c r="H196" s="185"/>
      <c r="I196" s="185"/>
      <c r="J196" s="185"/>
      <c r="K196" s="185"/>
      <c r="L196" s="185"/>
    </row>
    <row r="197" spans="1:12" s="12" customFormat="1" ht="18" customHeight="1" x14ac:dyDescent="0.2">
      <c r="A197" s="19" t="s">
        <v>721</v>
      </c>
      <c r="B197" s="61"/>
      <c r="C197" s="25"/>
      <c r="D197" s="37" t="s">
        <v>484</v>
      </c>
      <c r="E197" s="170">
        <f t="shared" si="24"/>
        <v>0</v>
      </c>
      <c r="F197" s="103">
        <f>F198</f>
        <v>0</v>
      </c>
      <c r="G197" s="103">
        <f t="shared" ref="G197:L197" si="37">G198</f>
        <v>0</v>
      </c>
      <c r="H197" s="103">
        <f t="shared" si="37"/>
        <v>0</v>
      </c>
      <c r="I197" s="103">
        <f t="shared" si="37"/>
        <v>0</v>
      </c>
      <c r="J197" s="103">
        <f t="shared" si="37"/>
        <v>0</v>
      </c>
      <c r="K197" s="103">
        <f t="shared" si="37"/>
        <v>0</v>
      </c>
      <c r="L197" s="103">
        <f t="shared" si="37"/>
        <v>0</v>
      </c>
    </row>
    <row r="198" spans="1:12" s="49" customFormat="1" ht="29.25" customHeight="1" x14ac:dyDescent="0.2">
      <c r="A198" s="84"/>
      <c r="B198" s="642" t="s">
        <v>538</v>
      </c>
      <c r="C198" s="642"/>
      <c r="D198" s="60" t="s">
        <v>485</v>
      </c>
      <c r="E198" s="170">
        <f t="shared" si="24"/>
        <v>0</v>
      </c>
      <c r="F198" s="185"/>
      <c r="G198" s="185"/>
      <c r="H198" s="185"/>
      <c r="I198" s="185"/>
      <c r="J198" s="185"/>
      <c r="K198" s="185"/>
      <c r="L198" s="185"/>
    </row>
    <row r="199" spans="1:12" s="30" customFormat="1" ht="15.6" customHeight="1" x14ac:dyDescent="0.25">
      <c r="A199" s="78" t="s">
        <v>414</v>
      </c>
      <c r="B199" s="38"/>
      <c r="C199" s="38"/>
      <c r="D199" s="39" t="s">
        <v>752</v>
      </c>
      <c r="E199" s="170">
        <f t="shared" si="24"/>
        <v>9582</v>
      </c>
      <c r="F199" s="99">
        <f>F200</f>
        <v>2290</v>
      </c>
      <c r="G199" s="99">
        <f t="shared" ref="G199:L199" si="38">G200</f>
        <v>2340</v>
      </c>
      <c r="H199" s="99">
        <f t="shared" si="38"/>
        <v>2340</v>
      </c>
      <c r="I199" s="99">
        <f t="shared" si="38"/>
        <v>2612</v>
      </c>
      <c r="J199" s="99">
        <f t="shared" si="38"/>
        <v>9160</v>
      </c>
      <c r="K199" s="99">
        <f t="shared" si="38"/>
        <v>9160</v>
      </c>
      <c r="L199" s="99">
        <f t="shared" si="38"/>
        <v>9160</v>
      </c>
    </row>
    <row r="200" spans="1:12" s="30" customFormat="1" ht="28.5" customHeight="1" x14ac:dyDescent="0.25">
      <c r="A200" s="645" t="s">
        <v>32</v>
      </c>
      <c r="B200" s="646"/>
      <c r="C200" s="646"/>
      <c r="D200" s="39" t="s">
        <v>753</v>
      </c>
      <c r="E200" s="170">
        <f t="shared" si="24"/>
        <v>9582</v>
      </c>
      <c r="F200" s="99">
        <f>F201+F204</f>
        <v>2290</v>
      </c>
      <c r="G200" s="99">
        <f t="shared" ref="G200:L200" si="39">G201+G204</f>
        <v>2340</v>
      </c>
      <c r="H200" s="99">
        <f t="shared" si="39"/>
        <v>2340</v>
      </c>
      <c r="I200" s="99">
        <f t="shared" si="39"/>
        <v>2612</v>
      </c>
      <c r="J200" s="99">
        <f t="shared" si="39"/>
        <v>9160</v>
      </c>
      <c r="K200" s="99">
        <f t="shared" si="39"/>
        <v>9160</v>
      </c>
      <c r="L200" s="99">
        <f t="shared" si="39"/>
        <v>9160</v>
      </c>
    </row>
    <row r="201" spans="1:12" s="30" customFormat="1" ht="18.600000000000001" customHeight="1" x14ac:dyDescent="0.25">
      <c r="A201" s="78" t="s">
        <v>139</v>
      </c>
      <c r="B201" s="38"/>
      <c r="C201" s="38"/>
      <c r="D201" s="39" t="s">
        <v>422</v>
      </c>
      <c r="E201" s="170">
        <f t="shared" si="24"/>
        <v>0</v>
      </c>
      <c r="F201" s="99">
        <f>F202+F203</f>
        <v>0</v>
      </c>
      <c r="G201" s="99">
        <f t="shared" ref="G201:L201" si="40">G202+G203</f>
        <v>0</v>
      </c>
      <c r="H201" s="99">
        <f t="shared" si="40"/>
        <v>0</v>
      </c>
      <c r="I201" s="99">
        <f t="shared" si="40"/>
        <v>0</v>
      </c>
      <c r="J201" s="99">
        <f t="shared" si="40"/>
        <v>0</v>
      </c>
      <c r="K201" s="99">
        <f t="shared" si="40"/>
        <v>0</v>
      </c>
      <c r="L201" s="99">
        <f t="shared" si="40"/>
        <v>0</v>
      </c>
    </row>
    <row r="202" spans="1:12" s="30" customFormat="1" ht="18.600000000000001" customHeight="1" x14ac:dyDescent="0.25">
      <c r="A202" s="78"/>
      <c r="B202" s="38" t="s">
        <v>423</v>
      </c>
      <c r="C202" s="38"/>
      <c r="D202" s="37" t="s">
        <v>424</v>
      </c>
      <c r="E202" s="170">
        <f t="shared" si="24"/>
        <v>0</v>
      </c>
      <c r="F202" s="112"/>
      <c r="G202" s="112">
        <v>0</v>
      </c>
      <c r="H202" s="112">
        <v>0</v>
      </c>
      <c r="I202" s="112"/>
      <c r="J202" s="112"/>
      <c r="K202" s="112"/>
      <c r="L202" s="112"/>
    </row>
    <row r="203" spans="1:12" s="30" customFormat="1" ht="42.75" customHeight="1" x14ac:dyDescent="0.25">
      <c r="A203" s="78"/>
      <c r="B203" s="647" t="s">
        <v>408</v>
      </c>
      <c r="C203" s="647"/>
      <c r="D203" s="37" t="s">
        <v>409</v>
      </c>
      <c r="E203" s="170">
        <f t="shared" si="24"/>
        <v>0</v>
      </c>
      <c r="F203" s="112"/>
      <c r="G203" s="112"/>
      <c r="H203" s="112"/>
      <c r="I203" s="112"/>
      <c r="J203" s="112"/>
      <c r="K203" s="112"/>
      <c r="L203" s="112"/>
    </row>
    <row r="204" spans="1:12" s="30" customFormat="1" ht="29.25" customHeight="1" x14ac:dyDescent="0.2">
      <c r="A204" s="645" t="s">
        <v>814</v>
      </c>
      <c r="B204" s="646"/>
      <c r="C204" s="646"/>
      <c r="D204" s="42" t="s">
        <v>410</v>
      </c>
      <c r="E204" s="170">
        <f t="shared" si="24"/>
        <v>9582</v>
      </c>
      <c r="F204" s="99">
        <f>SUM(F205:F208)</f>
        <v>2290</v>
      </c>
      <c r="G204" s="99">
        <f t="shared" ref="G204:L204" si="41">SUM(G205:G208)</f>
        <v>2340</v>
      </c>
      <c r="H204" s="99">
        <f t="shared" si="41"/>
        <v>2340</v>
      </c>
      <c r="I204" s="99">
        <f t="shared" si="41"/>
        <v>2612</v>
      </c>
      <c r="J204" s="99">
        <f t="shared" si="41"/>
        <v>9160</v>
      </c>
      <c r="K204" s="99">
        <f t="shared" si="41"/>
        <v>9160</v>
      </c>
      <c r="L204" s="99">
        <f t="shared" si="41"/>
        <v>9160</v>
      </c>
    </row>
    <row r="205" spans="1:12" s="30" customFormat="1" ht="18.600000000000001" customHeight="1" x14ac:dyDescent="0.25">
      <c r="A205" s="78"/>
      <c r="B205" s="41" t="s">
        <v>275</v>
      </c>
      <c r="C205" s="42"/>
      <c r="D205" s="37" t="s">
        <v>276</v>
      </c>
      <c r="E205" s="170">
        <f t="shared" si="24"/>
        <v>0</v>
      </c>
      <c r="F205" s="112"/>
      <c r="G205" s="112"/>
      <c r="H205" s="188"/>
      <c r="I205" s="112"/>
      <c r="J205" s="188"/>
      <c r="K205" s="112"/>
      <c r="L205" s="189"/>
    </row>
    <row r="206" spans="1:12" s="30" customFormat="1" ht="31.5" customHeight="1" x14ac:dyDescent="0.25">
      <c r="A206" s="78"/>
      <c r="B206" s="640" t="s">
        <v>591</v>
      </c>
      <c r="C206" s="640"/>
      <c r="D206" s="37" t="s">
        <v>592</v>
      </c>
      <c r="E206" s="170">
        <f t="shared" ref="E206:E270" si="42">F206+G206+H206+I206</f>
        <v>100</v>
      </c>
      <c r="F206" s="112">
        <v>0</v>
      </c>
      <c r="G206" s="112">
        <v>50</v>
      </c>
      <c r="H206" s="184">
        <v>50</v>
      </c>
      <c r="I206" s="112">
        <v>0</v>
      </c>
      <c r="J206" s="184">
        <v>0</v>
      </c>
      <c r="K206" s="112">
        <v>0</v>
      </c>
      <c r="L206" s="190">
        <v>0</v>
      </c>
    </row>
    <row r="207" spans="1:12" s="30" customFormat="1" ht="18" customHeight="1" x14ac:dyDescent="0.25">
      <c r="A207" s="86"/>
      <c r="B207" s="656" t="s">
        <v>88</v>
      </c>
      <c r="C207" s="656"/>
      <c r="D207" s="69" t="s">
        <v>89</v>
      </c>
      <c r="E207" s="170">
        <f t="shared" si="42"/>
        <v>0</v>
      </c>
      <c r="F207" s="191"/>
      <c r="G207" s="191"/>
      <c r="H207" s="188"/>
      <c r="I207" s="191"/>
      <c r="J207" s="188"/>
      <c r="K207" s="191"/>
      <c r="L207" s="189"/>
    </row>
    <row r="208" spans="1:12" s="30" customFormat="1" ht="32.25" customHeight="1" x14ac:dyDescent="0.25">
      <c r="A208" s="261"/>
      <c r="B208" s="659" t="s">
        <v>813</v>
      </c>
      <c r="C208" s="660"/>
      <c r="D208" s="262" t="s">
        <v>811</v>
      </c>
      <c r="E208" s="170">
        <f t="shared" si="42"/>
        <v>9482</v>
      </c>
      <c r="F208" s="263">
        <v>2290</v>
      </c>
      <c r="G208" s="263">
        <v>2290</v>
      </c>
      <c r="H208" s="264">
        <v>2290</v>
      </c>
      <c r="I208" s="263">
        <v>2612</v>
      </c>
      <c r="J208" s="264">
        <v>9160</v>
      </c>
      <c r="K208" s="263">
        <v>9160</v>
      </c>
      <c r="L208" s="265">
        <v>9160</v>
      </c>
    </row>
    <row r="209" spans="1:12" s="68" customFormat="1" ht="30.75" customHeight="1" x14ac:dyDescent="0.25">
      <c r="A209" s="657" t="s">
        <v>111</v>
      </c>
      <c r="B209" s="658"/>
      <c r="C209" s="658"/>
      <c r="D209" s="168" t="s">
        <v>337</v>
      </c>
      <c r="E209" s="101">
        <f t="shared" si="42"/>
        <v>406</v>
      </c>
      <c r="F209" s="169">
        <f>F210+F215+F224</f>
        <v>293</v>
      </c>
      <c r="G209" s="169">
        <f t="shared" ref="G209:L209" si="43">G210+G215+G224</f>
        <v>0</v>
      </c>
      <c r="H209" s="169">
        <f t="shared" si="43"/>
        <v>113</v>
      </c>
      <c r="I209" s="169">
        <f t="shared" si="43"/>
        <v>0</v>
      </c>
      <c r="J209" s="169">
        <f t="shared" si="43"/>
        <v>0</v>
      </c>
      <c r="K209" s="169">
        <f t="shared" si="43"/>
        <v>0</v>
      </c>
      <c r="L209" s="169">
        <f t="shared" si="43"/>
        <v>0</v>
      </c>
    </row>
    <row r="210" spans="1:12" s="30" customFormat="1" ht="13.9" customHeight="1" x14ac:dyDescent="0.25">
      <c r="A210" s="76" t="s">
        <v>737</v>
      </c>
      <c r="B210" s="35"/>
      <c r="C210" s="36"/>
      <c r="D210" s="37" t="s">
        <v>250</v>
      </c>
      <c r="E210" s="170">
        <f t="shared" si="42"/>
        <v>50</v>
      </c>
      <c r="F210" s="99">
        <f>F211</f>
        <v>0</v>
      </c>
      <c r="G210" s="99">
        <f t="shared" ref="G210:L213" si="44">G211</f>
        <v>0</v>
      </c>
      <c r="H210" s="99">
        <f t="shared" si="44"/>
        <v>50</v>
      </c>
      <c r="I210" s="99">
        <f t="shared" si="44"/>
        <v>0</v>
      </c>
      <c r="J210" s="99">
        <f t="shared" si="44"/>
        <v>0</v>
      </c>
      <c r="K210" s="99">
        <f t="shared" si="44"/>
        <v>0</v>
      </c>
      <c r="L210" s="99">
        <f t="shared" si="44"/>
        <v>0</v>
      </c>
    </row>
    <row r="211" spans="1:12" s="30" customFormat="1" ht="14.45" customHeight="1" x14ac:dyDescent="0.25">
      <c r="A211" s="78" t="s">
        <v>191</v>
      </c>
      <c r="B211" s="43"/>
      <c r="C211" s="38"/>
      <c r="D211" s="39" t="s">
        <v>383</v>
      </c>
      <c r="E211" s="170">
        <f t="shared" si="42"/>
        <v>50</v>
      </c>
      <c r="F211" s="99">
        <f>F212</f>
        <v>0</v>
      </c>
      <c r="G211" s="99">
        <f t="shared" si="44"/>
        <v>0</v>
      </c>
      <c r="H211" s="99">
        <f t="shared" si="44"/>
        <v>50</v>
      </c>
      <c r="I211" s="99">
        <f t="shared" si="44"/>
        <v>0</v>
      </c>
      <c r="J211" s="99">
        <f t="shared" si="44"/>
        <v>0</v>
      </c>
      <c r="K211" s="99">
        <f t="shared" si="44"/>
        <v>0</v>
      </c>
      <c r="L211" s="99">
        <f t="shared" si="44"/>
        <v>0</v>
      </c>
    </row>
    <row r="212" spans="1:12" s="30" customFormat="1" ht="18.600000000000001" customHeight="1" x14ac:dyDescent="0.25">
      <c r="A212" s="78" t="s">
        <v>332</v>
      </c>
      <c r="B212" s="38"/>
      <c r="C212" s="38"/>
      <c r="D212" s="51" t="s">
        <v>385</v>
      </c>
      <c r="E212" s="170">
        <f t="shared" si="42"/>
        <v>50</v>
      </c>
      <c r="F212" s="99">
        <f>F213</f>
        <v>0</v>
      </c>
      <c r="G212" s="99">
        <f t="shared" si="44"/>
        <v>0</v>
      </c>
      <c r="H212" s="99">
        <f t="shared" si="44"/>
        <v>50</v>
      </c>
      <c r="I212" s="99">
        <f t="shared" si="44"/>
        <v>0</v>
      </c>
      <c r="J212" s="99">
        <f t="shared" si="44"/>
        <v>0</v>
      </c>
      <c r="K212" s="99">
        <f t="shared" si="44"/>
        <v>0</v>
      </c>
      <c r="L212" s="99">
        <f t="shared" si="44"/>
        <v>0</v>
      </c>
    </row>
    <row r="213" spans="1:12" s="30" customFormat="1" ht="18.600000000000001" customHeight="1" x14ac:dyDescent="0.25">
      <c r="A213" s="77" t="s">
        <v>370</v>
      </c>
      <c r="B213" s="40"/>
      <c r="C213" s="40"/>
      <c r="D213" s="37" t="s">
        <v>7</v>
      </c>
      <c r="E213" s="170">
        <f t="shared" si="42"/>
        <v>50</v>
      </c>
      <c r="F213" s="99">
        <f>F214</f>
        <v>0</v>
      </c>
      <c r="G213" s="99">
        <f t="shared" si="44"/>
        <v>0</v>
      </c>
      <c r="H213" s="99">
        <f t="shared" si="44"/>
        <v>50</v>
      </c>
      <c r="I213" s="99">
        <f t="shared" si="44"/>
        <v>0</v>
      </c>
      <c r="J213" s="99">
        <f t="shared" si="44"/>
        <v>0</v>
      </c>
      <c r="K213" s="99">
        <f t="shared" si="44"/>
        <v>0</v>
      </c>
      <c r="L213" s="99">
        <f t="shared" si="44"/>
        <v>0</v>
      </c>
    </row>
    <row r="214" spans="1:12" s="30" customFormat="1" ht="16.149999999999999" customHeight="1" x14ac:dyDescent="0.2">
      <c r="A214" s="87"/>
      <c r="B214" s="41" t="s">
        <v>258</v>
      </c>
      <c r="C214" s="41"/>
      <c r="D214" s="37" t="s">
        <v>259</v>
      </c>
      <c r="E214" s="170">
        <f t="shared" si="42"/>
        <v>50</v>
      </c>
      <c r="F214" s="112"/>
      <c r="G214" s="112"/>
      <c r="H214" s="112">
        <v>50</v>
      </c>
      <c r="I214" s="112">
        <v>0</v>
      </c>
      <c r="J214" s="112"/>
      <c r="K214" s="112"/>
      <c r="L214" s="112"/>
    </row>
    <row r="215" spans="1:12" s="30" customFormat="1" ht="18.600000000000001" customHeight="1" x14ac:dyDescent="0.25">
      <c r="A215" s="79" t="s">
        <v>362</v>
      </c>
      <c r="B215" s="56"/>
      <c r="C215" s="57"/>
      <c r="D215" s="39" t="s">
        <v>751</v>
      </c>
      <c r="E215" s="170">
        <f t="shared" si="42"/>
        <v>0</v>
      </c>
      <c r="F215" s="99">
        <f>F216</f>
        <v>0</v>
      </c>
      <c r="G215" s="99">
        <f t="shared" ref="G215:L215" si="45">G216</f>
        <v>0</v>
      </c>
      <c r="H215" s="99">
        <f t="shared" si="45"/>
        <v>0</v>
      </c>
      <c r="I215" s="99">
        <f t="shared" si="45"/>
        <v>0</v>
      </c>
      <c r="J215" s="99">
        <f t="shared" si="45"/>
        <v>0</v>
      </c>
      <c r="K215" s="99">
        <f t="shared" si="45"/>
        <v>0</v>
      </c>
      <c r="L215" s="99">
        <f t="shared" si="45"/>
        <v>0</v>
      </c>
    </row>
    <row r="216" spans="1:12" s="30" customFormat="1" ht="18.600000000000001" customHeight="1" x14ac:dyDescent="0.25">
      <c r="A216" s="79" t="s">
        <v>363</v>
      </c>
      <c r="B216" s="42"/>
      <c r="C216" s="38"/>
      <c r="D216" s="37" t="s">
        <v>364</v>
      </c>
      <c r="E216" s="170">
        <f t="shared" si="42"/>
        <v>0</v>
      </c>
      <c r="F216" s="99">
        <f>F217+F218</f>
        <v>0</v>
      </c>
      <c r="G216" s="99">
        <f t="shared" ref="G216:L216" si="46">G217+G218</f>
        <v>0</v>
      </c>
      <c r="H216" s="99">
        <f t="shared" si="46"/>
        <v>0</v>
      </c>
      <c r="I216" s="99">
        <f t="shared" si="46"/>
        <v>0</v>
      </c>
      <c r="J216" s="99">
        <f t="shared" si="46"/>
        <v>0</v>
      </c>
      <c r="K216" s="99">
        <f t="shared" si="46"/>
        <v>0</v>
      </c>
      <c r="L216" s="99">
        <f t="shared" si="46"/>
        <v>0</v>
      </c>
    </row>
    <row r="217" spans="1:12" s="30" customFormat="1" ht="18.600000000000001" customHeight="1" x14ac:dyDescent="0.25">
      <c r="A217" s="79"/>
      <c r="B217" s="38" t="s">
        <v>754</v>
      </c>
      <c r="C217" s="42"/>
      <c r="D217" s="37" t="s">
        <v>365</v>
      </c>
      <c r="E217" s="170">
        <f t="shared" si="42"/>
        <v>0</v>
      </c>
      <c r="F217" s="112"/>
      <c r="G217" s="112">
        <v>0</v>
      </c>
      <c r="H217" s="188"/>
      <c r="I217" s="112">
        <v>0</v>
      </c>
      <c r="J217" s="188"/>
      <c r="K217" s="112"/>
      <c r="L217" s="189"/>
    </row>
    <row r="218" spans="1:12" s="30" customFormat="1" ht="18.600000000000001" customHeight="1" x14ac:dyDescent="0.25">
      <c r="A218" s="79"/>
      <c r="B218" s="38" t="s">
        <v>412</v>
      </c>
      <c r="C218" s="42"/>
      <c r="D218" s="37" t="s">
        <v>413</v>
      </c>
      <c r="E218" s="170">
        <f t="shared" si="42"/>
        <v>0</v>
      </c>
      <c r="F218" s="112"/>
      <c r="G218" s="112"/>
      <c r="H218" s="188"/>
      <c r="I218" s="112">
        <v>0</v>
      </c>
      <c r="J218" s="188"/>
      <c r="K218" s="112"/>
      <c r="L218" s="189"/>
    </row>
    <row r="219" spans="1:12" s="49" customFormat="1" ht="18" customHeight="1" x14ac:dyDescent="0.2">
      <c r="A219" s="84" t="s">
        <v>107</v>
      </c>
      <c r="B219" s="70"/>
      <c r="C219" s="71"/>
      <c r="D219" s="26" t="s">
        <v>223</v>
      </c>
      <c r="E219" s="170">
        <f t="shared" si="42"/>
        <v>0</v>
      </c>
      <c r="F219" s="185"/>
      <c r="G219" s="185"/>
      <c r="H219" s="185"/>
      <c r="I219" s="185"/>
      <c r="J219" s="185"/>
      <c r="K219" s="185"/>
      <c r="L219" s="192"/>
    </row>
    <row r="220" spans="1:12" s="49" customFormat="1" ht="26.25" customHeight="1" x14ac:dyDescent="0.2">
      <c r="A220" s="654" t="s">
        <v>540</v>
      </c>
      <c r="B220" s="655"/>
      <c r="C220" s="655"/>
      <c r="D220" s="37" t="s">
        <v>108</v>
      </c>
      <c r="E220" s="170">
        <f t="shared" si="42"/>
        <v>0</v>
      </c>
      <c r="F220" s="185"/>
      <c r="G220" s="185"/>
      <c r="H220" s="188"/>
      <c r="I220" s="112"/>
      <c r="J220" s="188"/>
      <c r="K220" s="112"/>
      <c r="L220" s="189"/>
    </row>
    <row r="221" spans="1:12" s="49" customFormat="1" ht="30.75" customHeight="1" x14ac:dyDescent="0.2">
      <c r="A221" s="83"/>
      <c r="B221" s="651" t="s">
        <v>541</v>
      </c>
      <c r="C221" s="651"/>
      <c r="D221" s="37" t="s">
        <v>281</v>
      </c>
      <c r="E221" s="170">
        <f t="shared" si="42"/>
        <v>0</v>
      </c>
      <c r="F221" s="185"/>
      <c r="G221" s="185"/>
      <c r="H221" s="185"/>
      <c r="I221" s="185"/>
      <c r="J221" s="185"/>
      <c r="K221" s="185"/>
      <c r="L221" s="192"/>
    </row>
    <row r="222" spans="1:12" s="49" customFormat="1" ht="30.75" customHeight="1" x14ac:dyDescent="0.2">
      <c r="A222" s="83"/>
      <c r="B222" s="58"/>
      <c r="C222" s="59" t="s">
        <v>327</v>
      </c>
      <c r="D222" s="37" t="s">
        <v>330</v>
      </c>
      <c r="E222" s="170">
        <f t="shared" si="42"/>
        <v>0</v>
      </c>
      <c r="F222" s="185"/>
      <c r="G222" s="185"/>
      <c r="H222" s="185"/>
      <c r="I222" s="185"/>
      <c r="J222" s="185"/>
      <c r="K222" s="185"/>
      <c r="L222" s="192"/>
    </row>
    <row r="223" spans="1:12" s="49" customFormat="1" ht="24.75" customHeight="1" x14ac:dyDescent="0.2">
      <c r="A223" s="84"/>
      <c r="B223" s="642" t="s">
        <v>261</v>
      </c>
      <c r="C223" s="642"/>
      <c r="D223" s="60" t="s">
        <v>109</v>
      </c>
      <c r="E223" s="170">
        <f t="shared" si="42"/>
        <v>0</v>
      </c>
      <c r="F223" s="185"/>
      <c r="G223" s="185"/>
      <c r="H223" s="185"/>
      <c r="I223" s="185"/>
      <c r="J223" s="185"/>
      <c r="K223" s="185"/>
      <c r="L223" s="192"/>
    </row>
    <row r="224" spans="1:12" s="30" customFormat="1" ht="13.9" customHeight="1" x14ac:dyDescent="0.25">
      <c r="A224" s="78" t="s">
        <v>414</v>
      </c>
      <c r="B224" s="38"/>
      <c r="C224" s="38"/>
      <c r="D224" s="39" t="s">
        <v>752</v>
      </c>
      <c r="E224" s="170">
        <f t="shared" si="42"/>
        <v>356</v>
      </c>
      <c r="F224" s="99">
        <f>F225</f>
        <v>293</v>
      </c>
      <c r="G224" s="99">
        <f t="shared" ref="G224:L224" si="47">G225</f>
        <v>0</v>
      </c>
      <c r="H224" s="99">
        <f t="shared" si="47"/>
        <v>63</v>
      </c>
      <c r="I224" s="99">
        <f t="shared" si="47"/>
        <v>0</v>
      </c>
      <c r="J224" s="99">
        <f t="shared" si="47"/>
        <v>0</v>
      </c>
      <c r="K224" s="99">
        <f t="shared" si="47"/>
        <v>0</v>
      </c>
      <c r="L224" s="99">
        <f t="shared" si="47"/>
        <v>0</v>
      </c>
    </row>
    <row r="225" spans="1:12" s="30" customFormat="1" ht="30" customHeight="1" x14ac:dyDescent="0.25">
      <c r="A225" s="645" t="s">
        <v>32</v>
      </c>
      <c r="B225" s="646"/>
      <c r="C225" s="646"/>
      <c r="D225" s="39" t="s">
        <v>753</v>
      </c>
      <c r="E225" s="170">
        <f t="shared" si="42"/>
        <v>356</v>
      </c>
      <c r="F225" s="99">
        <f>F229</f>
        <v>293</v>
      </c>
      <c r="G225" s="99">
        <f t="shared" ref="G225:L225" si="48">G229</f>
        <v>0</v>
      </c>
      <c r="H225" s="99">
        <f t="shared" si="48"/>
        <v>63</v>
      </c>
      <c r="I225" s="99">
        <f t="shared" si="48"/>
        <v>0</v>
      </c>
      <c r="J225" s="99">
        <f t="shared" si="48"/>
        <v>0</v>
      </c>
      <c r="K225" s="99">
        <f t="shared" si="48"/>
        <v>0</v>
      </c>
      <c r="L225" s="99">
        <f t="shared" si="48"/>
        <v>0</v>
      </c>
    </row>
    <row r="226" spans="1:12" s="30" customFormat="1" ht="18.600000000000001" customHeight="1" x14ac:dyDescent="0.25">
      <c r="A226" s="78" t="s">
        <v>374</v>
      </c>
      <c r="B226" s="38"/>
      <c r="C226" s="38"/>
      <c r="D226" s="37" t="s">
        <v>422</v>
      </c>
      <c r="E226" s="170">
        <f t="shared" si="42"/>
        <v>0</v>
      </c>
      <c r="F226" s="112"/>
      <c r="G226" s="112"/>
      <c r="H226" s="112"/>
      <c r="I226" s="112"/>
      <c r="J226" s="112"/>
      <c r="K226" s="112"/>
      <c r="L226" s="112"/>
    </row>
    <row r="227" spans="1:12" s="30" customFormat="1" ht="42" customHeight="1" x14ac:dyDescent="0.25">
      <c r="A227" s="78"/>
      <c r="B227" s="647" t="s">
        <v>406</v>
      </c>
      <c r="C227" s="647"/>
      <c r="D227" s="37" t="s">
        <v>407</v>
      </c>
      <c r="E227" s="170">
        <f t="shared" si="42"/>
        <v>0</v>
      </c>
      <c r="F227" s="112"/>
      <c r="G227" s="112"/>
      <c r="H227" s="112"/>
      <c r="I227" s="112"/>
      <c r="J227" s="112"/>
      <c r="K227" s="112"/>
      <c r="L227" s="112"/>
    </row>
    <row r="228" spans="1:12" s="12" customFormat="1" ht="15" customHeight="1" x14ac:dyDescent="0.2">
      <c r="A228" s="20"/>
      <c r="B228" s="648" t="s">
        <v>741</v>
      </c>
      <c r="C228" s="648"/>
      <c r="D228" s="60" t="s">
        <v>742</v>
      </c>
      <c r="E228" s="170">
        <f t="shared" si="42"/>
        <v>0</v>
      </c>
      <c r="F228" s="184"/>
      <c r="G228" s="184"/>
      <c r="H228" s="184"/>
      <c r="I228" s="184"/>
      <c r="J228" s="184"/>
      <c r="K228" s="184"/>
      <c r="L228" s="184"/>
    </row>
    <row r="229" spans="1:12" s="30" customFormat="1" ht="28.5" customHeight="1" x14ac:dyDescent="0.2">
      <c r="A229" s="649" t="s">
        <v>312</v>
      </c>
      <c r="B229" s="650"/>
      <c r="C229" s="650"/>
      <c r="D229" s="37" t="s">
        <v>410</v>
      </c>
      <c r="E229" s="170">
        <f t="shared" si="42"/>
        <v>356</v>
      </c>
      <c r="F229" s="99">
        <f>F230+F231+F235+F239</f>
        <v>293</v>
      </c>
      <c r="G229" s="99">
        <f t="shared" ref="G229:L229" si="49">G230+G231+G235+G239</f>
        <v>0</v>
      </c>
      <c r="H229" s="99">
        <f t="shared" si="49"/>
        <v>63</v>
      </c>
      <c r="I229" s="99">
        <f t="shared" si="49"/>
        <v>0</v>
      </c>
      <c r="J229" s="99">
        <f t="shared" si="49"/>
        <v>0</v>
      </c>
      <c r="K229" s="99">
        <f t="shared" si="49"/>
        <v>0</v>
      </c>
      <c r="L229" s="99">
        <f t="shared" si="49"/>
        <v>0</v>
      </c>
    </row>
    <row r="230" spans="1:12" s="30" customFormat="1" ht="32.450000000000003" customHeight="1" x14ac:dyDescent="0.25">
      <c r="A230" s="78"/>
      <c r="B230" s="640" t="s">
        <v>86</v>
      </c>
      <c r="C230" s="640"/>
      <c r="D230" s="37" t="s">
        <v>87</v>
      </c>
      <c r="E230" s="170">
        <f t="shared" si="42"/>
        <v>356</v>
      </c>
      <c r="F230" s="112">
        <v>293</v>
      </c>
      <c r="G230" s="112"/>
      <c r="H230" s="188">
        <v>63</v>
      </c>
      <c r="I230" s="112">
        <v>0</v>
      </c>
      <c r="J230" s="188"/>
      <c r="K230" s="112"/>
      <c r="L230" s="189"/>
    </row>
    <row r="231" spans="1:12" s="30" customFormat="1" ht="44.25" customHeight="1" x14ac:dyDescent="0.25">
      <c r="A231" s="78"/>
      <c r="B231" s="640" t="s">
        <v>90</v>
      </c>
      <c r="C231" s="640"/>
      <c r="D231" s="37" t="s">
        <v>120</v>
      </c>
      <c r="E231" s="170">
        <f t="shared" si="42"/>
        <v>0</v>
      </c>
      <c r="F231" s="99">
        <f>SUM(F232:F234)</f>
        <v>0</v>
      </c>
      <c r="G231" s="99">
        <f t="shared" ref="G231:L231" si="50">SUM(G232:G234)</f>
        <v>0</v>
      </c>
      <c r="H231" s="99">
        <f t="shared" si="50"/>
        <v>0</v>
      </c>
      <c r="I231" s="99">
        <f t="shared" si="50"/>
        <v>0</v>
      </c>
      <c r="J231" s="99">
        <f t="shared" si="50"/>
        <v>0</v>
      </c>
      <c r="K231" s="99">
        <f t="shared" si="50"/>
        <v>0</v>
      </c>
      <c r="L231" s="99">
        <f t="shared" si="50"/>
        <v>0</v>
      </c>
    </row>
    <row r="232" spans="1:12" s="30" customFormat="1" ht="48" customHeight="1" x14ac:dyDescent="0.25">
      <c r="A232" s="78"/>
      <c r="B232" s="54"/>
      <c r="C232" s="44" t="s">
        <v>728</v>
      </c>
      <c r="D232" s="37" t="s">
        <v>141</v>
      </c>
      <c r="E232" s="170">
        <f t="shared" si="42"/>
        <v>0</v>
      </c>
      <c r="F232" s="112"/>
      <c r="G232" s="112"/>
      <c r="H232" s="188"/>
      <c r="I232" s="112"/>
      <c r="J232" s="188"/>
      <c r="K232" s="112"/>
      <c r="L232" s="189"/>
    </row>
    <row r="233" spans="1:12" s="30" customFormat="1" ht="28.5" customHeight="1" x14ac:dyDescent="0.25">
      <c r="A233" s="78"/>
      <c r="B233" s="54"/>
      <c r="C233" s="44" t="s">
        <v>142</v>
      </c>
      <c r="D233" s="37" t="s">
        <v>143</v>
      </c>
      <c r="E233" s="170">
        <f t="shared" si="42"/>
        <v>0</v>
      </c>
      <c r="F233" s="112"/>
      <c r="G233" s="112"/>
      <c r="H233" s="184"/>
      <c r="I233" s="112"/>
      <c r="J233" s="184"/>
      <c r="K233" s="112"/>
      <c r="L233" s="190"/>
    </row>
    <row r="234" spans="1:12" s="30" customFormat="1" ht="31.15" customHeight="1" x14ac:dyDescent="0.25">
      <c r="A234" s="78"/>
      <c r="B234" s="54"/>
      <c r="C234" s="44" t="s">
        <v>144</v>
      </c>
      <c r="D234" s="37" t="s">
        <v>145</v>
      </c>
      <c r="E234" s="170">
        <f t="shared" si="42"/>
        <v>0</v>
      </c>
      <c r="F234" s="112"/>
      <c r="G234" s="112"/>
      <c r="H234" s="188"/>
      <c r="I234" s="112"/>
      <c r="J234" s="188"/>
      <c r="K234" s="112"/>
      <c r="L234" s="189"/>
    </row>
    <row r="235" spans="1:12" s="30" customFormat="1" ht="44.25" customHeight="1" x14ac:dyDescent="0.25">
      <c r="A235" s="78"/>
      <c r="B235" s="640" t="s">
        <v>341</v>
      </c>
      <c r="C235" s="640"/>
      <c r="D235" s="37" t="s">
        <v>508</v>
      </c>
      <c r="E235" s="170">
        <f t="shared" si="42"/>
        <v>0</v>
      </c>
      <c r="F235" s="99">
        <f>SUM(F236:F238)</f>
        <v>0</v>
      </c>
      <c r="G235" s="99">
        <f t="shared" ref="G235:L235" si="51">SUM(G236:G238)</f>
        <v>0</v>
      </c>
      <c r="H235" s="99">
        <f t="shared" si="51"/>
        <v>0</v>
      </c>
      <c r="I235" s="99">
        <f t="shared" si="51"/>
        <v>0</v>
      </c>
      <c r="J235" s="99">
        <f t="shared" si="51"/>
        <v>0</v>
      </c>
      <c r="K235" s="99">
        <f t="shared" si="51"/>
        <v>0</v>
      </c>
      <c r="L235" s="99">
        <f t="shared" si="51"/>
        <v>0</v>
      </c>
    </row>
    <row r="236" spans="1:12" s="30" customFormat="1" ht="45" customHeight="1" x14ac:dyDescent="0.25">
      <c r="A236" s="78"/>
      <c r="B236" s="54"/>
      <c r="C236" s="44" t="s">
        <v>509</v>
      </c>
      <c r="D236" s="37" t="s">
        <v>510</v>
      </c>
      <c r="E236" s="170">
        <f t="shared" si="42"/>
        <v>0</v>
      </c>
      <c r="F236" s="112"/>
      <c r="G236" s="112"/>
      <c r="H236" s="188"/>
      <c r="I236" s="112"/>
      <c r="J236" s="188"/>
      <c r="K236" s="112"/>
      <c r="L236" s="189"/>
    </row>
    <row r="237" spans="1:12" s="30" customFormat="1" ht="42.75" customHeight="1" x14ac:dyDescent="0.25">
      <c r="A237" s="78"/>
      <c r="B237" s="54"/>
      <c r="C237" s="44" t="s">
        <v>168</v>
      </c>
      <c r="D237" s="37" t="s">
        <v>169</v>
      </c>
      <c r="E237" s="170">
        <f t="shared" si="42"/>
        <v>0</v>
      </c>
      <c r="F237" s="112"/>
      <c r="G237" s="112"/>
      <c r="H237" s="188"/>
      <c r="I237" s="112"/>
      <c r="J237" s="188"/>
      <c r="K237" s="112"/>
      <c r="L237" s="189"/>
    </row>
    <row r="238" spans="1:12" s="30" customFormat="1" ht="30.75" customHeight="1" x14ac:dyDescent="0.25">
      <c r="A238" s="78"/>
      <c r="B238" s="54"/>
      <c r="C238" s="44" t="s">
        <v>662</v>
      </c>
      <c r="D238" s="37" t="s">
        <v>663</v>
      </c>
      <c r="E238" s="170">
        <f t="shared" si="42"/>
        <v>0</v>
      </c>
      <c r="F238" s="112"/>
      <c r="G238" s="112"/>
      <c r="H238" s="188"/>
      <c r="I238" s="112"/>
      <c r="J238" s="188"/>
      <c r="K238" s="112"/>
      <c r="L238" s="189"/>
    </row>
    <row r="239" spans="1:12" s="30" customFormat="1" ht="28.5" customHeight="1" x14ac:dyDescent="0.25">
      <c r="A239" s="78"/>
      <c r="B239" s="640" t="s">
        <v>65</v>
      </c>
      <c r="C239" s="640"/>
      <c r="D239" s="37" t="s">
        <v>66</v>
      </c>
      <c r="E239" s="170">
        <f t="shared" si="42"/>
        <v>0</v>
      </c>
      <c r="F239" s="112"/>
      <c r="G239" s="112"/>
      <c r="H239" s="188"/>
      <c r="I239" s="112"/>
      <c r="J239" s="188"/>
      <c r="K239" s="112"/>
      <c r="L239" s="189"/>
    </row>
    <row r="240" spans="1:12" s="30" customFormat="1" ht="60.75" customHeight="1" x14ac:dyDescent="0.25">
      <c r="A240" s="643" t="s">
        <v>0</v>
      </c>
      <c r="B240" s="644"/>
      <c r="C240" s="644"/>
      <c r="D240" s="62" t="s">
        <v>664</v>
      </c>
      <c r="E240" s="170">
        <f t="shared" si="42"/>
        <v>0</v>
      </c>
      <c r="F240" s="186"/>
      <c r="G240" s="193"/>
      <c r="H240" s="188"/>
      <c r="I240" s="112"/>
      <c r="J240" s="188"/>
      <c r="K240" s="193"/>
      <c r="L240" s="189"/>
    </row>
    <row r="241" spans="1:12" s="30" customFormat="1" ht="27" customHeight="1" x14ac:dyDescent="0.25">
      <c r="A241" s="85"/>
      <c r="B241" s="640" t="s">
        <v>570</v>
      </c>
      <c r="C241" s="640"/>
      <c r="D241" s="52" t="s">
        <v>665</v>
      </c>
      <c r="E241" s="170">
        <f t="shared" si="42"/>
        <v>0</v>
      </c>
      <c r="F241" s="186"/>
      <c r="G241" s="193"/>
      <c r="H241" s="188"/>
      <c r="I241" s="112"/>
      <c r="J241" s="188"/>
      <c r="K241" s="193"/>
      <c r="L241" s="189"/>
    </row>
    <row r="242" spans="1:12" s="30" customFormat="1" ht="18.600000000000001" customHeight="1" x14ac:dyDescent="0.25">
      <c r="A242" s="85"/>
      <c r="B242" s="54"/>
      <c r="C242" s="38" t="s">
        <v>63</v>
      </c>
      <c r="D242" s="52" t="s">
        <v>666</v>
      </c>
      <c r="E242" s="170">
        <f t="shared" si="42"/>
        <v>0</v>
      </c>
      <c r="F242" s="194"/>
      <c r="G242" s="194"/>
      <c r="H242" s="195"/>
      <c r="I242" s="195"/>
      <c r="J242" s="195"/>
      <c r="K242" s="194"/>
      <c r="L242" s="196"/>
    </row>
    <row r="243" spans="1:12" s="30" customFormat="1" ht="18.600000000000001" customHeight="1" x14ac:dyDescent="0.25">
      <c r="A243" s="85"/>
      <c r="B243" s="54"/>
      <c r="C243" s="38" t="s">
        <v>64</v>
      </c>
      <c r="D243" s="52" t="s">
        <v>30</v>
      </c>
      <c r="E243" s="170">
        <f t="shared" si="42"/>
        <v>0</v>
      </c>
      <c r="F243" s="194"/>
      <c r="G243" s="194"/>
      <c r="H243" s="195"/>
      <c r="I243" s="195"/>
      <c r="J243" s="195"/>
      <c r="K243" s="194"/>
      <c r="L243" s="196"/>
    </row>
    <row r="244" spans="1:12" s="30" customFormat="1" ht="18.600000000000001" customHeight="1" x14ac:dyDescent="0.25">
      <c r="A244" s="85"/>
      <c r="B244" s="54"/>
      <c r="C244" s="38" t="s">
        <v>192</v>
      </c>
      <c r="D244" s="52" t="s">
        <v>31</v>
      </c>
      <c r="E244" s="170">
        <f t="shared" si="42"/>
        <v>0</v>
      </c>
      <c r="F244" s="194"/>
      <c r="G244" s="194"/>
      <c r="H244" s="195"/>
      <c r="I244" s="195"/>
      <c r="J244" s="195"/>
      <c r="K244" s="194"/>
      <c r="L244" s="196"/>
    </row>
    <row r="245" spans="1:12" s="30" customFormat="1" ht="29.25" customHeight="1" x14ac:dyDescent="0.25">
      <c r="A245" s="85"/>
      <c r="B245" s="642" t="s">
        <v>569</v>
      </c>
      <c r="C245" s="642"/>
      <c r="D245" s="52" t="s">
        <v>199</v>
      </c>
      <c r="E245" s="170">
        <f t="shared" si="42"/>
        <v>0</v>
      </c>
      <c r="F245" s="197"/>
      <c r="G245" s="197"/>
      <c r="H245" s="198"/>
      <c r="I245" s="199"/>
      <c r="J245" s="198"/>
      <c r="K245" s="197"/>
      <c r="L245" s="200"/>
    </row>
    <row r="246" spans="1:12" s="30" customFormat="1" ht="18.600000000000001" customHeight="1" x14ac:dyDescent="0.25">
      <c r="A246" s="85"/>
      <c r="B246" s="54"/>
      <c r="C246" s="38" t="s">
        <v>63</v>
      </c>
      <c r="D246" s="52" t="s">
        <v>200</v>
      </c>
      <c r="E246" s="170">
        <f t="shared" si="42"/>
        <v>0</v>
      </c>
      <c r="F246" s="194"/>
      <c r="G246" s="194"/>
      <c r="H246" s="194"/>
      <c r="I246" s="195"/>
      <c r="J246" s="194"/>
      <c r="K246" s="194"/>
      <c r="L246" s="201"/>
    </row>
    <row r="247" spans="1:12" s="30" customFormat="1" ht="18.600000000000001" customHeight="1" x14ac:dyDescent="0.25">
      <c r="A247" s="85"/>
      <c r="B247" s="54"/>
      <c r="C247" s="38" t="s">
        <v>64</v>
      </c>
      <c r="D247" s="52" t="s">
        <v>201</v>
      </c>
      <c r="E247" s="170">
        <f t="shared" si="42"/>
        <v>0</v>
      </c>
      <c r="F247" s="194"/>
      <c r="G247" s="194"/>
      <c r="H247" s="194"/>
      <c r="I247" s="195"/>
      <c r="J247" s="194"/>
      <c r="K247" s="194"/>
      <c r="L247" s="201"/>
    </row>
    <row r="248" spans="1:12" s="30" customFormat="1" ht="18.600000000000001" customHeight="1" x14ac:dyDescent="0.25">
      <c r="A248" s="85"/>
      <c r="B248" s="54"/>
      <c r="C248" s="38" t="s">
        <v>192</v>
      </c>
      <c r="D248" s="52" t="s">
        <v>202</v>
      </c>
      <c r="E248" s="170">
        <f t="shared" si="42"/>
        <v>0</v>
      </c>
      <c r="F248" s="194"/>
      <c r="G248" s="194"/>
      <c r="H248" s="194"/>
      <c r="I248" s="195"/>
      <c r="J248" s="194"/>
      <c r="K248" s="194"/>
      <c r="L248" s="201"/>
    </row>
    <row r="249" spans="1:12" s="30" customFormat="1" ht="28.5" customHeight="1" x14ac:dyDescent="0.25">
      <c r="A249" s="85"/>
      <c r="B249" s="640" t="s">
        <v>568</v>
      </c>
      <c r="C249" s="640"/>
      <c r="D249" s="52" t="s">
        <v>158</v>
      </c>
      <c r="E249" s="170">
        <f t="shared" si="42"/>
        <v>0</v>
      </c>
      <c r="F249" s="197"/>
      <c r="G249" s="197"/>
      <c r="H249" s="198"/>
      <c r="I249" s="199"/>
      <c r="J249" s="198"/>
      <c r="K249" s="197"/>
      <c r="L249" s="200"/>
    </row>
    <row r="250" spans="1:12" s="30" customFormat="1" ht="18.600000000000001" customHeight="1" x14ac:dyDescent="0.25">
      <c r="A250" s="85"/>
      <c r="B250" s="54"/>
      <c r="C250" s="38" t="s">
        <v>63</v>
      </c>
      <c r="D250" s="52" t="s">
        <v>159</v>
      </c>
      <c r="E250" s="170">
        <f t="shared" si="42"/>
        <v>0</v>
      </c>
      <c r="F250" s="194"/>
      <c r="G250" s="194"/>
      <c r="H250" s="194"/>
      <c r="I250" s="195"/>
      <c r="J250" s="194"/>
      <c r="K250" s="194"/>
      <c r="L250" s="201"/>
    </row>
    <row r="251" spans="1:12" s="30" customFormat="1" ht="18.600000000000001" customHeight="1" x14ac:dyDescent="0.25">
      <c r="A251" s="85"/>
      <c r="B251" s="54"/>
      <c r="C251" s="38" t="s">
        <v>64</v>
      </c>
      <c r="D251" s="52" t="s">
        <v>160</v>
      </c>
      <c r="E251" s="170">
        <f t="shared" si="42"/>
        <v>0</v>
      </c>
      <c r="F251" s="194"/>
      <c r="G251" s="194"/>
      <c r="H251" s="194"/>
      <c r="I251" s="195"/>
      <c r="J251" s="194"/>
      <c r="K251" s="194"/>
      <c r="L251" s="201"/>
    </row>
    <row r="252" spans="1:12" s="30" customFormat="1" ht="18.600000000000001" customHeight="1" x14ac:dyDescent="0.25">
      <c r="A252" s="85"/>
      <c r="B252" s="54"/>
      <c r="C252" s="38" t="s">
        <v>192</v>
      </c>
      <c r="D252" s="52" t="s">
        <v>161</v>
      </c>
      <c r="E252" s="170">
        <f t="shared" si="42"/>
        <v>0</v>
      </c>
      <c r="F252" s="194"/>
      <c r="G252" s="194"/>
      <c r="H252" s="194"/>
      <c r="I252" s="195"/>
      <c r="J252" s="194"/>
      <c r="K252" s="194"/>
      <c r="L252" s="201"/>
    </row>
    <row r="253" spans="1:12" s="30" customFormat="1" ht="30" customHeight="1" x14ac:dyDescent="0.25">
      <c r="A253" s="85"/>
      <c r="B253" s="640" t="s">
        <v>648</v>
      </c>
      <c r="C253" s="640"/>
      <c r="D253" s="52" t="s">
        <v>162</v>
      </c>
      <c r="E253" s="170">
        <f t="shared" si="42"/>
        <v>0</v>
      </c>
      <c r="F253" s="199"/>
      <c r="G253" s="199"/>
      <c r="H253" s="198"/>
      <c r="I253" s="199"/>
      <c r="J253" s="198"/>
      <c r="K253" s="199"/>
      <c r="L253" s="200"/>
    </row>
    <row r="254" spans="1:12" s="30" customFormat="1" ht="18.600000000000001" customHeight="1" x14ac:dyDescent="0.25">
      <c r="A254" s="85"/>
      <c r="B254" s="54"/>
      <c r="C254" s="38" t="s">
        <v>63</v>
      </c>
      <c r="D254" s="52" t="s">
        <v>163</v>
      </c>
      <c r="E254" s="170">
        <f t="shared" si="42"/>
        <v>0</v>
      </c>
      <c r="F254" s="194"/>
      <c r="G254" s="194"/>
      <c r="H254" s="194"/>
      <c r="I254" s="195"/>
      <c r="J254" s="194"/>
      <c r="K254" s="194"/>
      <c r="L254" s="201"/>
    </row>
    <row r="255" spans="1:12" s="30" customFormat="1" ht="18.600000000000001" customHeight="1" x14ac:dyDescent="0.25">
      <c r="A255" s="85"/>
      <c r="B255" s="54"/>
      <c r="C255" s="38" t="s">
        <v>64</v>
      </c>
      <c r="D255" s="52" t="s">
        <v>164</v>
      </c>
      <c r="E255" s="170">
        <f t="shared" si="42"/>
        <v>0</v>
      </c>
      <c r="F255" s="194"/>
      <c r="G255" s="194"/>
      <c r="H255" s="194"/>
      <c r="I255" s="195"/>
      <c r="J255" s="194"/>
      <c r="K255" s="194"/>
      <c r="L255" s="201"/>
    </row>
    <row r="256" spans="1:12" s="30" customFormat="1" ht="18.600000000000001" customHeight="1" x14ac:dyDescent="0.25">
      <c r="A256" s="85"/>
      <c r="B256" s="54"/>
      <c r="C256" s="38" t="s">
        <v>192</v>
      </c>
      <c r="D256" s="52" t="s">
        <v>165</v>
      </c>
      <c r="E256" s="170">
        <f t="shared" si="42"/>
        <v>0</v>
      </c>
      <c r="F256" s="194"/>
      <c r="G256" s="194"/>
      <c r="H256" s="194"/>
      <c r="I256" s="195"/>
      <c r="J256" s="194"/>
      <c r="K256" s="194"/>
      <c r="L256" s="201"/>
    </row>
    <row r="257" spans="1:12" s="30" customFormat="1" ht="33" customHeight="1" x14ac:dyDescent="0.25">
      <c r="A257" s="85"/>
      <c r="B257" s="640" t="s">
        <v>567</v>
      </c>
      <c r="C257" s="640"/>
      <c r="D257" s="52" t="s">
        <v>166</v>
      </c>
      <c r="E257" s="170">
        <f t="shared" si="42"/>
        <v>0</v>
      </c>
      <c r="F257" s="199"/>
      <c r="G257" s="199"/>
      <c r="H257" s="198"/>
      <c r="I257" s="199"/>
      <c r="J257" s="198"/>
      <c r="K257" s="199"/>
      <c r="L257" s="200"/>
    </row>
    <row r="258" spans="1:12" s="30" customFormat="1" ht="18.600000000000001" customHeight="1" x14ac:dyDescent="0.25">
      <c r="A258" s="85"/>
      <c r="B258" s="54"/>
      <c r="C258" s="38" t="s">
        <v>63</v>
      </c>
      <c r="D258" s="52" t="s">
        <v>167</v>
      </c>
      <c r="E258" s="170">
        <f t="shared" si="42"/>
        <v>0</v>
      </c>
      <c r="F258" s="194"/>
      <c r="G258" s="194"/>
      <c r="H258" s="194"/>
      <c r="I258" s="195"/>
      <c r="J258" s="194"/>
      <c r="K258" s="194"/>
      <c r="L258" s="201"/>
    </row>
    <row r="259" spans="1:12" s="30" customFormat="1" ht="18.600000000000001" customHeight="1" x14ac:dyDescent="0.25">
      <c r="A259" s="85"/>
      <c r="B259" s="54"/>
      <c r="C259" s="38" t="s">
        <v>64</v>
      </c>
      <c r="D259" s="52" t="s">
        <v>153</v>
      </c>
      <c r="E259" s="170">
        <f t="shared" si="42"/>
        <v>0</v>
      </c>
      <c r="F259" s="194"/>
      <c r="G259" s="194"/>
      <c r="H259" s="194"/>
      <c r="I259" s="195"/>
      <c r="J259" s="194"/>
      <c r="K259" s="194"/>
      <c r="L259" s="201"/>
    </row>
    <row r="260" spans="1:12" s="30" customFormat="1" ht="18.600000000000001" customHeight="1" x14ac:dyDescent="0.25">
      <c r="A260" s="85"/>
      <c r="B260" s="54"/>
      <c r="C260" s="38" t="s">
        <v>192</v>
      </c>
      <c r="D260" s="52" t="s">
        <v>154</v>
      </c>
      <c r="E260" s="170">
        <f t="shared" si="42"/>
        <v>0</v>
      </c>
      <c r="F260" s="194"/>
      <c r="G260" s="194"/>
      <c r="H260" s="194"/>
      <c r="I260" s="195"/>
      <c r="J260" s="194"/>
      <c r="K260" s="194"/>
      <c r="L260" s="201"/>
    </row>
    <row r="261" spans="1:12" s="30" customFormat="1" ht="28.15" customHeight="1" x14ac:dyDescent="0.25">
      <c r="A261" s="85"/>
      <c r="B261" s="640" t="s">
        <v>566</v>
      </c>
      <c r="C261" s="640"/>
      <c r="D261" s="52" t="s">
        <v>155</v>
      </c>
      <c r="E261" s="170">
        <f t="shared" si="42"/>
        <v>0</v>
      </c>
      <c r="F261" s="199"/>
      <c r="G261" s="199"/>
      <c r="H261" s="198"/>
      <c r="I261" s="199"/>
      <c r="J261" s="198"/>
      <c r="K261" s="199"/>
      <c r="L261" s="200"/>
    </row>
    <row r="262" spans="1:12" s="30" customFormat="1" ht="18.600000000000001" customHeight="1" x14ac:dyDescent="0.25">
      <c r="A262" s="85"/>
      <c r="B262" s="54"/>
      <c r="C262" s="38" t="s">
        <v>63</v>
      </c>
      <c r="D262" s="52" t="s">
        <v>156</v>
      </c>
      <c r="E262" s="170">
        <f t="shared" si="42"/>
        <v>0</v>
      </c>
      <c r="F262" s="194"/>
      <c r="G262" s="194"/>
      <c r="H262" s="194"/>
      <c r="I262" s="195"/>
      <c r="J262" s="194"/>
      <c r="K262" s="194"/>
      <c r="L262" s="201"/>
    </row>
    <row r="263" spans="1:12" s="30" customFormat="1" ht="18.600000000000001" customHeight="1" x14ac:dyDescent="0.25">
      <c r="A263" s="85"/>
      <c r="B263" s="54"/>
      <c r="C263" s="38" t="s">
        <v>64</v>
      </c>
      <c r="D263" s="52" t="s">
        <v>667</v>
      </c>
      <c r="E263" s="170">
        <f t="shared" si="42"/>
        <v>0</v>
      </c>
      <c r="F263" s="194"/>
      <c r="G263" s="194"/>
      <c r="H263" s="194"/>
      <c r="I263" s="195"/>
      <c r="J263" s="194"/>
      <c r="K263" s="194"/>
      <c r="L263" s="201"/>
    </row>
    <row r="264" spans="1:12" s="30" customFormat="1" ht="18.600000000000001" customHeight="1" x14ac:dyDescent="0.25">
      <c r="A264" s="85"/>
      <c r="B264" s="54"/>
      <c r="C264" s="38" t="s">
        <v>192</v>
      </c>
      <c r="D264" s="52" t="s">
        <v>668</v>
      </c>
      <c r="E264" s="170">
        <f t="shared" si="42"/>
        <v>0</v>
      </c>
      <c r="F264" s="194"/>
      <c r="G264" s="194"/>
      <c r="H264" s="194"/>
      <c r="I264" s="195"/>
      <c r="J264" s="194"/>
      <c r="K264" s="194"/>
      <c r="L264" s="201"/>
    </row>
    <row r="265" spans="1:12" s="30" customFormat="1" ht="27.75" customHeight="1" x14ac:dyDescent="0.25">
      <c r="A265" s="85"/>
      <c r="B265" s="640" t="s">
        <v>565</v>
      </c>
      <c r="C265" s="640"/>
      <c r="D265" s="52" t="s">
        <v>140</v>
      </c>
      <c r="E265" s="170">
        <f t="shared" si="42"/>
        <v>0</v>
      </c>
      <c r="F265" s="199"/>
      <c r="G265" s="199"/>
      <c r="H265" s="198"/>
      <c r="I265" s="199"/>
      <c r="J265" s="198"/>
      <c r="K265" s="199"/>
      <c r="L265" s="200"/>
    </row>
    <row r="266" spans="1:12" s="30" customFormat="1" ht="18.600000000000001" customHeight="1" x14ac:dyDescent="0.25">
      <c r="A266" s="85"/>
      <c r="B266" s="54"/>
      <c r="C266" s="38" t="s">
        <v>63</v>
      </c>
      <c r="D266" s="52" t="s">
        <v>462</v>
      </c>
      <c r="E266" s="170">
        <f t="shared" si="42"/>
        <v>0</v>
      </c>
      <c r="F266" s="194"/>
      <c r="G266" s="194"/>
      <c r="H266" s="194"/>
      <c r="I266" s="195"/>
      <c r="J266" s="194"/>
      <c r="K266" s="194"/>
      <c r="L266" s="201"/>
    </row>
    <row r="267" spans="1:12" s="30" customFormat="1" ht="18.600000000000001" customHeight="1" x14ac:dyDescent="0.25">
      <c r="A267" s="85"/>
      <c r="B267" s="54"/>
      <c r="C267" s="38" t="s">
        <v>64</v>
      </c>
      <c r="D267" s="52" t="s">
        <v>463</v>
      </c>
      <c r="E267" s="170">
        <f t="shared" si="42"/>
        <v>0</v>
      </c>
      <c r="F267" s="194"/>
      <c r="G267" s="194"/>
      <c r="H267" s="194"/>
      <c r="I267" s="195"/>
      <c r="J267" s="194"/>
      <c r="K267" s="194"/>
      <c r="L267" s="201"/>
    </row>
    <row r="268" spans="1:12" s="30" customFormat="1" ht="18.600000000000001" customHeight="1" x14ac:dyDescent="0.25">
      <c r="A268" s="85"/>
      <c r="B268" s="54"/>
      <c r="C268" s="38" t="s">
        <v>192</v>
      </c>
      <c r="D268" s="52" t="s">
        <v>464</v>
      </c>
      <c r="E268" s="170">
        <f t="shared" si="42"/>
        <v>0</v>
      </c>
      <c r="F268" s="194"/>
      <c r="G268" s="194"/>
      <c r="H268" s="194"/>
      <c r="I268" s="195"/>
      <c r="J268" s="194"/>
      <c r="K268" s="194"/>
      <c r="L268" s="201"/>
    </row>
    <row r="269" spans="1:12" s="30" customFormat="1" ht="33.6" customHeight="1" x14ac:dyDescent="0.25">
      <c r="A269" s="85"/>
      <c r="B269" s="640" t="s">
        <v>564</v>
      </c>
      <c r="C269" s="640"/>
      <c r="D269" s="52" t="s">
        <v>465</v>
      </c>
      <c r="E269" s="170">
        <f t="shared" si="42"/>
        <v>0</v>
      </c>
      <c r="F269" s="197"/>
      <c r="G269" s="197"/>
      <c r="H269" s="198"/>
      <c r="I269" s="199"/>
      <c r="J269" s="198"/>
      <c r="K269" s="197"/>
      <c r="L269" s="200"/>
    </row>
    <row r="270" spans="1:12" s="30" customFormat="1" ht="18.600000000000001" customHeight="1" x14ac:dyDescent="0.25">
      <c r="A270" s="85"/>
      <c r="B270" s="54"/>
      <c r="C270" s="38" t="s">
        <v>63</v>
      </c>
      <c r="D270" s="52" t="s">
        <v>466</v>
      </c>
      <c r="E270" s="170">
        <f t="shared" si="42"/>
        <v>0</v>
      </c>
      <c r="F270" s="194"/>
      <c r="G270" s="194"/>
      <c r="H270" s="194"/>
      <c r="I270" s="195"/>
      <c r="J270" s="194"/>
      <c r="K270" s="194"/>
      <c r="L270" s="201"/>
    </row>
    <row r="271" spans="1:12" s="30" customFormat="1" ht="18.600000000000001" customHeight="1" x14ac:dyDescent="0.25">
      <c r="A271" s="85"/>
      <c r="B271" s="54"/>
      <c r="C271" s="38" t="s">
        <v>64</v>
      </c>
      <c r="D271" s="52" t="s">
        <v>467</v>
      </c>
      <c r="E271" s="170">
        <f t="shared" ref="E271:E295" si="52">F271+G271+H271+I271</f>
        <v>0</v>
      </c>
      <c r="F271" s="194"/>
      <c r="G271" s="194"/>
      <c r="H271" s="194"/>
      <c r="I271" s="195"/>
      <c r="J271" s="194"/>
      <c r="K271" s="194"/>
      <c r="L271" s="201"/>
    </row>
    <row r="272" spans="1:12" s="30" customFormat="1" ht="18.600000000000001" customHeight="1" x14ac:dyDescent="0.25">
      <c r="A272" s="85"/>
      <c r="B272" s="54"/>
      <c r="C272" s="38" t="s">
        <v>192</v>
      </c>
      <c r="D272" s="52" t="s">
        <v>468</v>
      </c>
      <c r="E272" s="170">
        <f t="shared" si="52"/>
        <v>0</v>
      </c>
      <c r="F272" s="194"/>
      <c r="G272" s="194"/>
      <c r="H272" s="194"/>
      <c r="I272" s="195"/>
      <c r="J272" s="194"/>
      <c r="K272" s="194"/>
      <c r="L272" s="201"/>
    </row>
    <row r="273" spans="1:12" s="30" customFormat="1" ht="30" customHeight="1" x14ac:dyDescent="0.25">
      <c r="A273" s="85"/>
      <c r="B273" s="640" t="s">
        <v>132</v>
      </c>
      <c r="C273" s="640"/>
      <c r="D273" s="52" t="s">
        <v>446</v>
      </c>
      <c r="E273" s="170">
        <f t="shared" si="52"/>
        <v>0</v>
      </c>
      <c r="F273" s="197"/>
      <c r="G273" s="197"/>
      <c r="H273" s="198"/>
      <c r="I273" s="199"/>
      <c r="J273" s="198"/>
      <c r="K273" s="197"/>
      <c r="L273" s="200"/>
    </row>
    <row r="274" spans="1:12" s="30" customFormat="1" ht="18.600000000000001" customHeight="1" x14ac:dyDescent="0.25">
      <c r="A274" s="85"/>
      <c r="B274" s="54"/>
      <c r="C274" s="38" t="s">
        <v>63</v>
      </c>
      <c r="D274" s="52" t="s">
        <v>447</v>
      </c>
      <c r="E274" s="170">
        <f t="shared" si="52"/>
        <v>0</v>
      </c>
      <c r="F274" s="194"/>
      <c r="G274" s="194"/>
      <c r="H274" s="194"/>
      <c r="I274" s="195"/>
      <c r="J274" s="194"/>
      <c r="K274" s="194"/>
      <c r="L274" s="201"/>
    </row>
    <row r="275" spans="1:12" s="30" customFormat="1" ht="18.600000000000001" customHeight="1" x14ac:dyDescent="0.25">
      <c r="A275" s="85"/>
      <c r="B275" s="54"/>
      <c r="C275" s="38" t="s">
        <v>64</v>
      </c>
      <c r="D275" s="52" t="s">
        <v>448</v>
      </c>
      <c r="E275" s="170">
        <f t="shared" si="52"/>
        <v>0</v>
      </c>
      <c r="F275" s="194"/>
      <c r="G275" s="194"/>
      <c r="H275" s="194"/>
      <c r="I275" s="195"/>
      <c r="J275" s="194"/>
      <c r="K275" s="194"/>
      <c r="L275" s="201"/>
    </row>
    <row r="276" spans="1:12" s="30" customFormat="1" ht="18.600000000000001" customHeight="1" x14ac:dyDescent="0.25">
      <c r="A276" s="85"/>
      <c r="B276" s="54"/>
      <c r="C276" s="38" t="s">
        <v>192</v>
      </c>
      <c r="D276" s="52" t="s">
        <v>449</v>
      </c>
      <c r="E276" s="170">
        <f t="shared" si="52"/>
        <v>0</v>
      </c>
      <c r="F276" s="194"/>
      <c r="G276" s="194"/>
      <c r="H276" s="194"/>
      <c r="I276" s="195"/>
      <c r="J276" s="194"/>
      <c r="K276" s="194"/>
      <c r="L276" s="201"/>
    </row>
    <row r="277" spans="1:12" s="30" customFormat="1" ht="30" customHeight="1" x14ac:dyDescent="0.25">
      <c r="A277" s="85"/>
      <c r="B277" s="640" t="s">
        <v>131</v>
      </c>
      <c r="C277" s="640"/>
      <c r="D277" s="52" t="s">
        <v>450</v>
      </c>
      <c r="E277" s="170">
        <f t="shared" si="52"/>
        <v>0</v>
      </c>
      <c r="F277" s="197"/>
      <c r="G277" s="197"/>
      <c r="H277" s="198"/>
      <c r="I277" s="199"/>
      <c r="J277" s="198"/>
      <c r="K277" s="197"/>
      <c r="L277" s="200"/>
    </row>
    <row r="278" spans="1:12" s="30" customFormat="1" ht="18.600000000000001" customHeight="1" x14ac:dyDescent="0.25">
      <c r="A278" s="85"/>
      <c r="B278" s="54"/>
      <c r="C278" s="38" t="s">
        <v>63</v>
      </c>
      <c r="D278" s="52" t="s">
        <v>451</v>
      </c>
      <c r="E278" s="170">
        <f t="shared" si="52"/>
        <v>0</v>
      </c>
      <c r="F278" s="194"/>
      <c r="G278" s="194"/>
      <c r="H278" s="194"/>
      <c r="I278" s="195"/>
      <c r="J278" s="194"/>
      <c r="K278" s="194"/>
      <c r="L278" s="201"/>
    </row>
    <row r="279" spans="1:12" s="30" customFormat="1" ht="18.600000000000001" customHeight="1" x14ac:dyDescent="0.25">
      <c r="A279" s="85"/>
      <c r="B279" s="54"/>
      <c r="C279" s="38" t="s">
        <v>64</v>
      </c>
      <c r="D279" s="52" t="s">
        <v>452</v>
      </c>
      <c r="E279" s="170">
        <f t="shared" si="52"/>
        <v>0</v>
      </c>
      <c r="F279" s="194"/>
      <c r="G279" s="194"/>
      <c r="H279" s="194"/>
      <c r="I279" s="195"/>
      <c r="J279" s="194"/>
      <c r="K279" s="194"/>
      <c r="L279" s="201"/>
    </row>
    <row r="280" spans="1:12" s="30" customFormat="1" ht="18.600000000000001" customHeight="1" x14ac:dyDescent="0.25">
      <c r="A280" s="85"/>
      <c r="B280" s="54"/>
      <c r="C280" s="46" t="s">
        <v>192</v>
      </c>
      <c r="D280" s="52" t="s">
        <v>453</v>
      </c>
      <c r="E280" s="170">
        <f t="shared" si="52"/>
        <v>0</v>
      </c>
      <c r="F280" s="194"/>
      <c r="G280" s="194"/>
      <c r="H280" s="194"/>
      <c r="I280" s="195"/>
      <c r="J280" s="194"/>
      <c r="K280" s="194"/>
      <c r="L280" s="201"/>
    </row>
    <row r="281" spans="1:12" s="12" customFormat="1" ht="29.25" customHeight="1" x14ac:dyDescent="0.2">
      <c r="A281" s="21"/>
      <c r="B281" s="642" t="s">
        <v>641</v>
      </c>
      <c r="C281" s="642"/>
      <c r="D281" s="60" t="s">
        <v>454</v>
      </c>
      <c r="E281" s="170">
        <f t="shared" si="52"/>
        <v>0</v>
      </c>
      <c r="F281" s="202"/>
      <c r="G281" s="203"/>
      <c r="H281" s="198"/>
      <c r="I281" s="203"/>
      <c r="J281" s="198"/>
      <c r="K281" s="203"/>
      <c r="L281" s="200"/>
    </row>
    <row r="282" spans="1:12" s="30" customFormat="1" ht="18.600000000000001" customHeight="1" x14ac:dyDescent="0.25">
      <c r="A282" s="85"/>
      <c r="B282" s="54"/>
      <c r="C282" s="38" t="s">
        <v>63</v>
      </c>
      <c r="D282" s="52" t="s">
        <v>455</v>
      </c>
      <c r="E282" s="170">
        <f t="shared" si="52"/>
        <v>0</v>
      </c>
      <c r="F282" s="194"/>
      <c r="G282" s="194"/>
      <c r="H282" s="194"/>
      <c r="I282" s="195"/>
      <c r="J282" s="194"/>
      <c r="K282" s="194"/>
      <c r="L282" s="201"/>
    </row>
    <row r="283" spans="1:12" s="30" customFormat="1" ht="18.600000000000001" customHeight="1" x14ac:dyDescent="0.25">
      <c r="A283" s="85"/>
      <c r="B283" s="54"/>
      <c r="C283" s="38" t="s">
        <v>64</v>
      </c>
      <c r="D283" s="52" t="s">
        <v>456</v>
      </c>
      <c r="E283" s="170">
        <f t="shared" si="52"/>
        <v>0</v>
      </c>
      <c r="F283" s="194"/>
      <c r="G283" s="194"/>
      <c r="H283" s="194"/>
      <c r="I283" s="195"/>
      <c r="J283" s="194"/>
      <c r="K283" s="194"/>
      <c r="L283" s="201"/>
    </row>
    <row r="284" spans="1:12" s="30" customFormat="1" ht="18.600000000000001" customHeight="1" x14ac:dyDescent="0.25">
      <c r="A284" s="85"/>
      <c r="B284" s="54"/>
      <c r="C284" s="46" t="s">
        <v>192</v>
      </c>
      <c r="D284" s="52" t="s">
        <v>457</v>
      </c>
      <c r="E284" s="170">
        <f t="shared" si="52"/>
        <v>0</v>
      </c>
      <c r="F284" s="194"/>
      <c r="G284" s="194"/>
      <c r="H284" s="194"/>
      <c r="I284" s="195"/>
      <c r="J284" s="194"/>
      <c r="K284" s="194"/>
      <c r="L284" s="201"/>
    </row>
    <row r="285" spans="1:12" s="30" customFormat="1" ht="43.5" customHeight="1" x14ac:dyDescent="0.25">
      <c r="A285" s="85"/>
      <c r="B285" s="641" t="s">
        <v>542</v>
      </c>
      <c r="C285" s="641"/>
      <c r="D285" s="52" t="s">
        <v>296</v>
      </c>
      <c r="E285" s="170">
        <f t="shared" si="52"/>
        <v>0</v>
      </c>
      <c r="F285" s="204"/>
      <c r="G285" s="204"/>
      <c r="H285" s="198"/>
      <c r="I285" s="204"/>
      <c r="J285" s="198"/>
      <c r="K285" s="204"/>
      <c r="L285" s="200"/>
    </row>
    <row r="286" spans="1:12" s="30" customFormat="1" ht="18.600000000000001" customHeight="1" x14ac:dyDescent="0.25">
      <c r="A286" s="85"/>
      <c r="B286" s="63"/>
      <c r="C286" s="38" t="s">
        <v>63</v>
      </c>
      <c r="D286" s="52" t="s">
        <v>297</v>
      </c>
      <c r="E286" s="170">
        <f t="shared" si="52"/>
        <v>0</v>
      </c>
      <c r="F286" s="204"/>
      <c r="G286" s="204"/>
      <c r="H286" s="204"/>
      <c r="I286" s="204"/>
      <c r="J286" s="204"/>
      <c r="K286" s="204"/>
      <c r="L286" s="205"/>
    </row>
    <row r="287" spans="1:12" s="30" customFormat="1" ht="18.600000000000001" customHeight="1" x14ac:dyDescent="0.25">
      <c r="A287" s="88"/>
      <c r="B287" s="72"/>
      <c r="C287" s="34" t="s">
        <v>64</v>
      </c>
      <c r="D287" s="73" t="s">
        <v>298</v>
      </c>
      <c r="E287" s="170">
        <f t="shared" si="52"/>
        <v>0</v>
      </c>
      <c r="F287" s="206"/>
      <c r="G287" s="206"/>
      <c r="H287" s="206"/>
      <c r="I287" s="206"/>
      <c r="J287" s="206"/>
      <c r="K287" s="206"/>
      <c r="L287" s="207"/>
    </row>
    <row r="288" spans="1:12" s="30" customFormat="1" ht="30" customHeight="1" x14ac:dyDescent="0.2">
      <c r="A288" s="22"/>
      <c r="B288" s="641" t="s">
        <v>642</v>
      </c>
      <c r="C288" s="641"/>
      <c r="D288" s="60" t="s">
        <v>643</v>
      </c>
      <c r="E288" s="170">
        <f t="shared" si="52"/>
        <v>0</v>
      </c>
      <c r="F288" s="202"/>
      <c r="G288" s="202"/>
      <c r="H288" s="198"/>
      <c r="I288" s="202"/>
      <c r="J288" s="198"/>
      <c r="K288" s="202"/>
      <c r="L288" s="200"/>
    </row>
    <row r="289" spans="1:12" s="30" customFormat="1" ht="18.600000000000001" customHeight="1" x14ac:dyDescent="0.2">
      <c r="A289" s="22"/>
      <c r="B289" s="64"/>
      <c r="C289" s="46" t="s">
        <v>63</v>
      </c>
      <c r="D289" s="60" t="s">
        <v>645</v>
      </c>
      <c r="E289" s="170">
        <f t="shared" si="52"/>
        <v>0</v>
      </c>
      <c r="F289" s="202"/>
      <c r="G289" s="202"/>
      <c r="H289" s="202"/>
      <c r="I289" s="202"/>
      <c r="J289" s="202"/>
      <c r="K289" s="202"/>
      <c r="L289" s="208"/>
    </row>
    <row r="290" spans="1:12" s="30" customFormat="1" ht="18.600000000000001" customHeight="1" x14ac:dyDescent="0.2">
      <c r="A290" s="22"/>
      <c r="B290" s="64"/>
      <c r="C290" s="46" t="s">
        <v>64</v>
      </c>
      <c r="D290" s="60" t="s">
        <v>646</v>
      </c>
      <c r="E290" s="170">
        <f t="shared" si="52"/>
        <v>0</v>
      </c>
      <c r="F290" s="202"/>
      <c r="G290" s="202"/>
      <c r="H290" s="202"/>
      <c r="I290" s="202"/>
      <c r="J290" s="202"/>
      <c r="K290" s="202"/>
      <c r="L290" s="208"/>
    </row>
    <row r="291" spans="1:12" s="30" customFormat="1" ht="18.600000000000001" customHeight="1" x14ac:dyDescent="0.2">
      <c r="A291" s="22"/>
      <c r="B291" s="64"/>
      <c r="C291" s="46" t="s">
        <v>192</v>
      </c>
      <c r="D291" s="60" t="s">
        <v>488</v>
      </c>
      <c r="E291" s="170">
        <f t="shared" si="52"/>
        <v>0</v>
      </c>
      <c r="F291" s="202"/>
      <c r="G291" s="202"/>
      <c r="H291" s="202"/>
      <c r="I291" s="202"/>
      <c r="J291" s="202"/>
      <c r="K291" s="202"/>
      <c r="L291" s="208"/>
    </row>
    <row r="292" spans="1:12" s="30" customFormat="1" ht="29.25" customHeight="1" x14ac:dyDescent="0.2">
      <c r="A292" s="22"/>
      <c r="B292" s="641" t="s">
        <v>644</v>
      </c>
      <c r="C292" s="641"/>
      <c r="D292" s="60" t="s">
        <v>489</v>
      </c>
      <c r="E292" s="170">
        <f t="shared" si="52"/>
        <v>0</v>
      </c>
      <c r="F292" s="202"/>
      <c r="G292" s="202"/>
      <c r="H292" s="198"/>
      <c r="I292" s="202"/>
      <c r="J292" s="198"/>
      <c r="K292" s="202"/>
      <c r="L292" s="200"/>
    </row>
    <row r="293" spans="1:12" s="30" customFormat="1" ht="18.600000000000001" customHeight="1" x14ac:dyDescent="0.2">
      <c r="A293" s="22"/>
      <c r="B293" s="64"/>
      <c r="C293" s="46" t="s">
        <v>63</v>
      </c>
      <c r="D293" s="60" t="s">
        <v>11</v>
      </c>
      <c r="E293" s="170">
        <f t="shared" si="52"/>
        <v>0</v>
      </c>
      <c r="F293" s="202"/>
      <c r="G293" s="202"/>
      <c r="H293" s="202"/>
      <c r="I293" s="202"/>
      <c r="J293" s="202"/>
      <c r="K293" s="202"/>
      <c r="L293" s="208"/>
    </row>
    <row r="294" spans="1:12" s="30" customFormat="1" ht="18.600000000000001" customHeight="1" x14ac:dyDescent="0.2">
      <c r="A294" s="22"/>
      <c r="B294" s="64"/>
      <c r="C294" s="46" t="s">
        <v>64</v>
      </c>
      <c r="D294" s="60" t="s">
        <v>12</v>
      </c>
      <c r="E294" s="170">
        <f t="shared" si="52"/>
        <v>0</v>
      </c>
      <c r="F294" s="202"/>
      <c r="G294" s="202"/>
      <c r="H294" s="202"/>
      <c r="I294" s="202"/>
      <c r="J294" s="202"/>
      <c r="K294" s="202"/>
      <c r="L294" s="208"/>
    </row>
    <row r="295" spans="1:12" s="30" customFormat="1" ht="18.600000000000001" customHeight="1" thickBot="1" x14ac:dyDescent="0.25">
      <c r="A295" s="24"/>
      <c r="B295" s="89"/>
      <c r="C295" s="90" t="s">
        <v>192</v>
      </c>
      <c r="D295" s="91" t="s">
        <v>13</v>
      </c>
      <c r="E295" s="170">
        <f t="shared" si="52"/>
        <v>0</v>
      </c>
      <c r="F295" s="209"/>
      <c r="G295" s="209"/>
      <c r="H295" s="209"/>
      <c r="I295" s="209"/>
      <c r="J295" s="209"/>
      <c r="K295" s="209"/>
      <c r="L295" s="210"/>
    </row>
    <row r="296" spans="1:12" x14ac:dyDescent="0.2">
      <c r="A296" s="211"/>
      <c r="B296" s="211"/>
      <c r="C296" s="211"/>
      <c r="D296" s="211"/>
      <c r="E296" s="211"/>
      <c r="F296" s="211"/>
      <c r="G296" s="211"/>
      <c r="H296" s="211"/>
      <c r="I296" s="211"/>
      <c r="J296" s="211"/>
      <c r="K296" s="211"/>
      <c r="L296" s="211"/>
    </row>
    <row r="297" spans="1:12" x14ac:dyDescent="0.2">
      <c r="A297" s="212"/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</row>
    <row r="298" spans="1:12" x14ac:dyDescent="0.2">
      <c r="A298" s="212"/>
      <c r="B298" s="213" t="s">
        <v>649</v>
      </c>
      <c r="C298" s="212"/>
      <c r="D298" s="212"/>
      <c r="E298" s="212"/>
      <c r="F298" s="212"/>
      <c r="G298" s="212"/>
      <c r="H298" s="212"/>
      <c r="I298" s="212"/>
      <c r="J298" s="212"/>
      <c r="K298" s="212"/>
      <c r="L298" s="212"/>
    </row>
    <row r="299" spans="1:12" x14ac:dyDescent="0.2">
      <c r="A299" s="214"/>
      <c r="B299" s="215"/>
      <c r="C299" s="213" t="s">
        <v>636</v>
      </c>
      <c r="D299" s="216"/>
      <c r="E299" s="217"/>
      <c r="F299" s="217"/>
      <c r="G299" s="217"/>
      <c r="H299" s="218"/>
      <c r="I299" s="212"/>
      <c r="J299" s="212"/>
      <c r="K299" s="212"/>
      <c r="L299" s="212"/>
    </row>
    <row r="300" spans="1:12" ht="15" x14ac:dyDescent="0.25">
      <c r="A300" s="219"/>
      <c r="B300" s="219"/>
      <c r="C300" s="220"/>
      <c r="D300" s="221"/>
      <c r="E300" s="219"/>
      <c r="F300" s="222" t="s">
        <v>796</v>
      </c>
      <c r="G300" s="223"/>
      <c r="H300" s="223"/>
      <c r="I300" s="174"/>
      <c r="J300" s="224" t="s">
        <v>795</v>
      </c>
      <c r="K300" s="174"/>
      <c r="L300" s="174"/>
    </row>
    <row r="301" spans="1:12" x14ac:dyDescent="0.2">
      <c r="A301" s="219"/>
      <c r="B301" s="219"/>
      <c r="C301" s="220"/>
      <c r="D301" s="225"/>
      <c r="E301" s="219"/>
      <c r="F301" s="226" t="s">
        <v>794</v>
      </c>
      <c r="G301" s="219"/>
      <c r="H301" s="227"/>
      <c r="I301" s="174"/>
      <c r="J301" s="174" t="s">
        <v>830</v>
      </c>
      <c r="K301" s="174"/>
      <c r="L301" s="174"/>
    </row>
    <row r="302" spans="1:12" x14ac:dyDescent="0.2">
      <c r="A302" s="174"/>
      <c r="B302" s="174"/>
      <c r="C302" s="174"/>
      <c r="D302" s="174"/>
      <c r="E302" s="174"/>
      <c r="F302" s="174"/>
      <c r="G302" s="174"/>
      <c r="H302" s="174"/>
      <c r="I302" s="174"/>
      <c r="J302" s="174"/>
      <c r="K302" s="174"/>
      <c r="L302" s="174"/>
    </row>
  </sheetData>
  <sheetProtection password="C484" sheet="1"/>
  <mergeCells count="105">
    <mergeCell ref="A5:H5"/>
    <mergeCell ref="A6:H6"/>
    <mergeCell ref="A9:C11"/>
    <mergeCell ref="D9:D11"/>
    <mergeCell ref="E9:I9"/>
    <mergeCell ref="B67:C67"/>
    <mergeCell ref="B86:C86"/>
    <mergeCell ref="A92:C92"/>
    <mergeCell ref="B93:C93"/>
    <mergeCell ref="B40:C40"/>
    <mergeCell ref="B74:C74"/>
    <mergeCell ref="A77:C77"/>
    <mergeCell ref="B80:C80"/>
    <mergeCell ref="B81:C81"/>
    <mergeCell ref="B82:C82"/>
    <mergeCell ref="A53:C53"/>
    <mergeCell ref="B55:C55"/>
    <mergeCell ref="B39:C39"/>
    <mergeCell ref="B69:C69"/>
    <mergeCell ref="A71:C71"/>
    <mergeCell ref="B75:C75"/>
    <mergeCell ref="B76:C76"/>
    <mergeCell ref="A72:C72"/>
    <mergeCell ref="J9:L9"/>
    <mergeCell ref="F10:I10"/>
    <mergeCell ref="J10:J11"/>
    <mergeCell ref="K10:K11"/>
    <mergeCell ref="L10:L11"/>
    <mergeCell ref="A31:C31"/>
    <mergeCell ref="B64:C64"/>
    <mergeCell ref="B43:C43"/>
    <mergeCell ref="B44:C44"/>
    <mergeCell ref="B37:C37"/>
    <mergeCell ref="B41:C41"/>
    <mergeCell ref="B45:C45"/>
    <mergeCell ref="B42:C42"/>
    <mergeCell ref="A63:C63"/>
    <mergeCell ref="A32:C32"/>
    <mergeCell ref="B35:C35"/>
    <mergeCell ref="B38:C38"/>
    <mergeCell ref="B173:C173"/>
    <mergeCell ref="A167:C167"/>
    <mergeCell ref="B144:C144"/>
    <mergeCell ref="A148:C148"/>
    <mergeCell ref="B79:C79"/>
    <mergeCell ref="B97:C97"/>
    <mergeCell ref="B101:C101"/>
    <mergeCell ref="B105:C105"/>
    <mergeCell ref="B178:C178"/>
    <mergeCell ref="B177:C177"/>
    <mergeCell ref="B175:C175"/>
    <mergeCell ref="B176:C176"/>
    <mergeCell ref="A168:C168"/>
    <mergeCell ref="B171:C171"/>
    <mergeCell ref="B174:C174"/>
    <mergeCell ref="B117:C117"/>
    <mergeCell ref="B113:C113"/>
    <mergeCell ref="B109:C109"/>
    <mergeCell ref="B140:C140"/>
    <mergeCell ref="B129:C129"/>
    <mergeCell ref="B133:C133"/>
    <mergeCell ref="B121:C121"/>
    <mergeCell ref="B125:C125"/>
    <mergeCell ref="B137:C137"/>
    <mergeCell ref="B221:C221"/>
    <mergeCell ref="B223:C223"/>
    <mergeCell ref="B198:C198"/>
    <mergeCell ref="A200:C200"/>
    <mergeCell ref="B179:C179"/>
    <mergeCell ref="B180:C180"/>
    <mergeCell ref="A189:C189"/>
    <mergeCell ref="B191:C191"/>
    <mergeCell ref="B181:C181"/>
    <mergeCell ref="A194:C194"/>
    <mergeCell ref="B203:C203"/>
    <mergeCell ref="A204:C204"/>
    <mergeCell ref="B206:C206"/>
    <mergeCell ref="B207:C207"/>
    <mergeCell ref="A209:C209"/>
    <mergeCell ref="A220:C220"/>
    <mergeCell ref="B208:C208"/>
    <mergeCell ref="B195:C195"/>
    <mergeCell ref="A240:C240"/>
    <mergeCell ref="B241:C241"/>
    <mergeCell ref="B245:C245"/>
    <mergeCell ref="B230:C230"/>
    <mergeCell ref="B231:C231"/>
    <mergeCell ref="B235:C235"/>
    <mergeCell ref="B239:C239"/>
    <mergeCell ref="A225:C225"/>
    <mergeCell ref="B227:C227"/>
    <mergeCell ref="B228:C228"/>
    <mergeCell ref="A229:C229"/>
    <mergeCell ref="B249:C249"/>
    <mergeCell ref="B253:C253"/>
    <mergeCell ref="B288:C288"/>
    <mergeCell ref="B292:C292"/>
    <mergeCell ref="B269:C269"/>
    <mergeCell ref="B273:C273"/>
    <mergeCell ref="B277:C277"/>
    <mergeCell ref="B281:C281"/>
    <mergeCell ref="B257:C257"/>
    <mergeCell ref="B285:C285"/>
    <mergeCell ref="B261:C261"/>
    <mergeCell ref="B265:C265"/>
  </mergeCells>
  <phoneticPr fontId="0" type="noConversion"/>
  <printOptions horizontalCentered="1"/>
  <pageMargins left="0.21" right="0.18" top="0.99555118110236207" bottom="0.39370078740157499" header="0.31496062992126" footer="0.25"/>
  <pageSetup scale="78" orientation="landscape" r:id="rId1"/>
  <headerFooter alignWithMargins="0"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zoomScaleNormal="75" zoomScaleSheetLayoutView="100" workbookViewId="0">
      <selection activeCell="L10" sqref="L10:L1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780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834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779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0</v>
      </c>
      <c r="E12" s="122"/>
      <c r="F12" s="133">
        <f t="shared" ref="F12:L12" si="1">F13+F187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0</v>
      </c>
      <c r="E13" s="106"/>
      <c r="F13" s="120">
        <f t="shared" ref="F13:L13" si="2">F14+F179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0</v>
      </c>
      <c r="E14" s="107"/>
      <c r="F14" s="121">
        <f>F15+F47+F151</f>
        <v>0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0</v>
      </c>
      <c r="E47" s="108"/>
      <c r="F47" s="118">
        <f t="shared" ref="F47:L47" si="8">F48+F59+F60+F63+F68+F72+F75+F77+F78+F79+F80+F93+F94</f>
        <v>0</v>
      </c>
      <c r="G47" s="118">
        <f t="shared" si="8"/>
        <v>0</v>
      </c>
      <c r="H47" s="118">
        <f t="shared" si="8"/>
        <v>0</v>
      </c>
      <c r="I47" s="118">
        <f t="shared" si="8"/>
        <v>0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9">SUM(F49:F58)</f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5">
        <f t="shared" si="9"/>
        <v>0</v>
      </c>
      <c r="K48" s="135">
        <f t="shared" si="9"/>
        <v>0</v>
      </c>
      <c r="L48" s="140">
        <f t="shared" si="9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10">F61</f>
        <v>0</v>
      </c>
      <c r="G60" s="136">
        <f t="shared" si="10"/>
        <v>0</v>
      </c>
      <c r="H60" s="136">
        <f t="shared" si="10"/>
        <v>0</v>
      </c>
      <c r="I60" s="136">
        <f t="shared" si="10"/>
        <v>0</v>
      </c>
      <c r="J60" s="135">
        <f t="shared" si="10"/>
        <v>0</v>
      </c>
      <c r="K60" s="135">
        <f t="shared" si="10"/>
        <v>0</v>
      </c>
      <c r="L60" s="140">
        <f t="shared" si="10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1">SUM(F64:F67)</f>
        <v>0</v>
      </c>
      <c r="G63" s="136">
        <f t="shared" si="11"/>
        <v>0</v>
      </c>
      <c r="H63" s="136">
        <f t="shared" si="11"/>
        <v>0</v>
      </c>
      <c r="I63" s="136">
        <f t="shared" si="11"/>
        <v>0</v>
      </c>
      <c r="J63" s="135">
        <f t="shared" si="11"/>
        <v>0</v>
      </c>
      <c r="K63" s="135">
        <f t="shared" si="11"/>
        <v>0</v>
      </c>
      <c r="L63" s="140">
        <f t="shared" si="11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/>
      <c r="G64" s="135"/>
      <c r="H64" s="135"/>
      <c r="I64" s="137"/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2">SUM(F69:F71)</f>
        <v>0</v>
      </c>
      <c r="G68" s="136">
        <f t="shared" si="12"/>
        <v>0</v>
      </c>
      <c r="H68" s="136">
        <f t="shared" si="12"/>
        <v>0</v>
      </c>
      <c r="I68" s="136">
        <f t="shared" si="12"/>
        <v>0</v>
      </c>
      <c r="J68" s="135">
        <f t="shared" si="12"/>
        <v>0</v>
      </c>
      <c r="K68" s="135">
        <f t="shared" si="12"/>
        <v>0</v>
      </c>
      <c r="L68" s="140">
        <f t="shared" si="12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3">F73+F74</f>
        <v>0</v>
      </c>
      <c r="G72" s="136">
        <f t="shared" si="13"/>
        <v>0</v>
      </c>
      <c r="H72" s="136">
        <f t="shared" si="13"/>
        <v>0</v>
      </c>
      <c r="I72" s="136">
        <f t="shared" si="13"/>
        <v>0</v>
      </c>
      <c r="J72" s="135">
        <f t="shared" si="13"/>
        <v>0</v>
      </c>
      <c r="K72" s="135">
        <f t="shared" si="13"/>
        <v>0</v>
      </c>
      <c r="L72" s="140">
        <f t="shared" si="13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4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4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4"/>
        <v>0</v>
      </c>
      <c r="E94" s="135"/>
      <c r="F94" s="136">
        <f t="shared" ref="F94:L94" si="15">SUM(F95:F102)</f>
        <v>0</v>
      </c>
      <c r="G94" s="136">
        <f t="shared" si="15"/>
        <v>0</v>
      </c>
      <c r="H94" s="136">
        <f t="shared" si="15"/>
        <v>0</v>
      </c>
      <c r="I94" s="136">
        <f t="shared" si="15"/>
        <v>0</v>
      </c>
      <c r="J94" s="135">
        <f t="shared" si="15"/>
        <v>0</v>
      </c>
      <c r="K94" s="135">
        <f t="shared" si="15"/>
        <v>0</v>
      </c>
      <c r="L94" s="140">
        <f t="shared" si="15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4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4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4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4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4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4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6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6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6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6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6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6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6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6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6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6"/>
        <v>0</v>
      </c>
      <c r="E183" s="135"/>
      <c r="F183" s="141">
        <f t="shared" ref="F183:L183" si="19">F184</f>
        <v>0</v>
      </c>
      <c r="G183" s="141">
        <f t="shared" si="19"/>
        <v>0</v>
      </c>
      <c r="H183" s="141">
        <f t="shared" si="19"/>
        <v>0</v>
      </c>
      <c r="I183" s="141">
        <f t="shared" si="19"/>
        <v>0</v>
      </c>
      <c r="J183" s="135">
        <f t="shared" si="19"/>
        <v>0</v>
      </c>
      <c r="K183" s="135">
        <f t="shared" si="19"/>
        <v>0</v>
      </c>
      <c r="L183" s="140">
        <f t="shared" si="19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6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6"/>
        <v>0</v>
      </c>
      <c r="E185" s="124"/>
      <c r="F185" s="100">
        <f t="shared" ref="F185:L185" si="20">F186</f>
        <v>0</v>
      </c>
      <c r="G185" s="100">
        <f t="shared" si="20"/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6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6"/>
        <v>0</v>
      </c>
      <c r="E187" s="142"/>
      <c r="F187" s="143">
        <f t="shared" ref="F187:L187" si="21">F263+F278</f>
        <v>0</v>
      </c>
      <c r="G187" s="143">
        <f t="shared" si="21"/>
        <v>0</v>
      </c>
      <c r="H187" s="143">
        <f t="shared" si="21"/>
        <v>0</v>
      </c>
      <c r="I187" s="143">
        <f t="shared" si="21"/>
        <v>0</v>
      </c>
      <c r="J187" s="142">
        <f t="shared" si="21"/>
        <v>0</v>
      </c>
      <c r="K187" s="142">
        <f t="shared" si="21"/>
        <v>0</v>
      </c>
      <c r="L187" s="465">
        <f t="shared" si="21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6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6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6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6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2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2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2"/>
        <v>0</v>
      </c>
      <c r="E263" s="135"/>
      <c r="F263" s="136">
        <f t="shared" ref="F263:L263" si="23">F264+F274</f>
        <v>0</v>
      </c>
      <c r="G263" s="136">
        <f t="shared" si="23"/>
        <v>0</v>
      </c>
      <c r="H263" s="136">
        <f t="shared" si="23"/>
        <v>0</v>
      </c>
      <c r="I263" s="136">
        <f t="shared" si="23"/>
        <v>0</v>
      </c>
      <c r="J263" s="135">
        <f t="shared" si="23"/>
        <v>0</v>
      </c>
      <c r="K263" s="135">
        <f t="shared" si="23"/>
        <v>0</v>
      </c>
      <c r="L263" s="140">
        <f t="shared" si="23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2"/>
        <v>0</v>
      </c>
      <c r="E264" s="135"/>
      <c r="F264" s="136">
        <f t="shared" ref="F264:L264" si="24">F265+F270</f>
        <v>0</v>
      </c>
      <c r="G264" s="136">
        <f t="shared" si="24"/>
        <v>0</v>
      </c>
      <c r="H264" s="136">
        <f t="shared" si="24"/>
        <v>0</v>
      </c>
      <c r="I264" s="136">
        <f t="shared" si="24"/>
        <v>0</v>
      </c>
      <c r="J264" s="135">
        <f t="shared" si="24"/>
        <v>0</v>
      </c>
      <c r="K264" s="135">
        <f t="shared" si="24"/>
        <v>0</v>
      </c>
      <c r="L264" s="140">
        <f t="shared" si="24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2"/>
        <v>0</v>
      </c>
      <c r="E265" s="135"/>
      <c r="F265" s="136">
        <f t="shared" ref="F265:L265" si="25">SUM(F266:F269)</f>
        <v>0</v>
      </c>
      <c r="G265" s="136">
        <f t="shared" si="25"/>
        <v>0</v>
      </c>
      <c r="H265" s="136">
        <f t="shared" si="25"/>
        <v>0</v>
      </c>
      <c r="I265" s="136">
        <f t="shared" si="25"/>
        <v>0</v>
      </c>
      <c r="J265" s="135">
        <f t="shared" si="25"/>
        <v>0</v>
      </c>
      <c r="K265" s="135">
        <f t="shared" si="25"/>
        <v>0</v>
      </c>
      <c r="L265" s="140">
        <f t="shared" si="25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2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2"/>
        <v>0</v>
      </c>
      <c r="E267" s="135"/>
      <c r="F267" s="135">
        <v>0</v>
      </c>
      <c r="G267" s="135">
        <v>0</v>
      </c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2"/>
        <v>0</v>
      </c>
      <c r="E268" s="135"/>
      <c r="F268" s="135"/>
      <c r="G268" s="135"/>
      <c r="H268" s="135"/>
      <c r="I268" s="137">
        <v>0</v>
      </c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2"/>
        <v>0</v>
      </c>
      <c r="E269" s="135"/>
      <c r="F269" s="135"/>
      <c r="G269" s="135"/>
      <c r="H269" s="135"/>
      <c r="I269" s="137">
        <v>0</v>
      </c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6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6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6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6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6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6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6"/>
        <v>0</v>
      </c>
      <c r="E283" s="135"/>
      <c r="F283" s="141">
        <f t="shared" ref="F283:L283" si="28">F284</f>
        <v>0</v>
      </c>
      <c r="G283" s="141">
        <f t="shared" si="28"/>
        <v>0</v>
      </c>
      <c r="H283" s="141">
        <f t="shared" si="28"/>
        <v>0</v>
      </c>
      <c r="I283" s="141">
        <f t="shared" si="28"/>
        <v>0</v>
      </c>
      <c r="J283" s="135">
        <f t="shared" si="28"/>
        <v>0</v>
      </c>
      <c r="K283" s="135">
        <f t="shared" si="28"/>
        <v>0</v>
      </c>
      <c r="L283" s="140">
        <f t="shared" si="28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6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6"/>
        <v>0</v>
      </c>
      <c r="E285" s="124"/>
      <c r="F285" s="100">
        <f t="shared" ref="F285:L285" si="29">F286</f>
        <v>0</v>
      </c>
      <c r="G285" s="100">
        <f t="shared" si="29"/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6"/>
        <v>0</v>
      </c>
      <c r="E286" s="145"/>
      <c r="F286" s="145">
        <v>0</v>
      </c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830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124:B124"/>
    <mergeCell ref="A139:B139"/>
    <mergeCell ref="A155:B155"/>
    <mergeCell ref="A81:B81"/>
    <mergeCell ref="A85:B85"/>
    <mergeCell ref="A89:B89"/>
    <mergeCell ref="A84:B84"/>
    <mergeCell ref="A123:B123"/>
    <mergeCell ref="A188:B188"/>
    <mergeCell ref="B7:I7"/>
    <mergeCell ref="B5:I5"/>
    <mergeCell ref="A194:B194"/>
    <mergeCell ref="A13:B13"/>
    <mergeCell ref="A92:B92"/>
    <mergeCell ref="A94:B94"/>
    <mergeCell ref="A107:B107"/>
    <mergeCell ref="A15:B15"/>
    <mergeCell ref="A16:B16"/>
    <mergeCell ref="A75:B75"/>
    <mergeCell ref="A76:B76"/>
    <mergeCell ref="A47:B47"/>
    <mergeCell ref="A68:B68"/>
    <mergeCell ref="A179:B179"/>
    <mergeCell ref="A180:B180"/>
    <mergeCell ref="A206:B206"/>
    <mergeCell ref="J8:K8"/>
    <mergeCell ref="A9:B11"/>
    <mergeCell ref="A6:I6"/>
    <mergeCell ref="C9:C11"/>
    <mergeCell ref="D9:I9"/>
    <mergeCell ref="A142:B142"/>
    <mergeCell ref="A151:B151"/>
    <mergeCell ref="H8:I8"/>
    <mergeCell ref="A12:B12"/>
    <mergeCell ref="J9:L9"/>
    <mergeCell ref="D10:E10"/>
    <mergeCell ref="F10:I10"/>
    <mergeCell ref="J10:J11"/>
    <mergeCell ref="K10:K11"/>
    <mergeCell ref="L10:L11"/>
    <mergeCell ref="A294:B294"/>
    <mergeCell ref="A290:B290"/>
    <mergeCell ref="A291:B291"/>
    <mergeCell ref="A156:B156"/>
    <mergeCell ref="A159:B159"/>
    <mergeCell ref="A167:B167"/>
    <mergeCell ref="A170:B170"/>
    <mergeCell ref="A187:B187"/>
    <mergeCell ref="A292:B292"/>
    <mergeCell ref="A231:B231"/>
    <mergeCell ref="A235:B235"/>
    <mergeCell ref="A207:B207"/>
    <mergeCell ref="A211:B211"/>
    <mergeCell ref="A215:B215"/>
    <mergeCell ref="A219:B219"/>
    <mergeCell ref="A223:B223"/>
    <mergeCell ref="A227:B227"/>
    <mergeCell ref="A239:B239"/>
    <mergeCell ref="A243:B243"/>
    <mergeCell ref="A247:B247"/>
    <mergeCell ref="A251:B251"/>
    <mergeCell ref="A279:B279"/>
    <mergeCell ref="A255:B255"/>
    <mergeCell ref="A259:B259"/>
    <mergeCell ref="A277:B277"/>
    <mergeCell ref="A278:B278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zoomScaleNormal="75" zoomScaleSheetLayoutView="100" workbookViewId="0">
      <selection activeCell="H66" sqref="H66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836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40"/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0</v>
      </c>
      <c r="E12" s="122"/>
      <c r="F12" s="133">
        <f t="shared" ref="F12:L12" si="1">F13+F187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0</v>
      </c>
      <c r="E13" s="106"/>
      <c r="F13" s="120">
        <f t="shared" ref="F13:L13" si="2">F14+F179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0</v>
      </c>
      <c r="E14" s="107"/>
      <c r="F14" s="121">
        <f>F15+F47+F151</f>
        <v>0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0</v>
      </c>
      <c r="E47" s="108"/>
      <c r="F47" s="118">
        <f t="shared" ref="F47:L47" si="8">F48+F59+F60+F63+F68+F72+F75+F77+F78+F79+F80+F93+F94</f>
        <v>0</v>
      </c>
      <c r="G47" s="118">
        <f t="shared" si="8"/>
        <v>0</v>
      </c>
      <c r="H47" s="118">
        <f t="shared" si="8"/>
        <v>0</v>
      </c>
      <c r="I47" s="118">
        <f t="shared" si="8"/>
        <v>0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9">SUM(F49:F58)</f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5">
        <f t="shared" si="9"/>
        <v>0</v>
      </c>
      <c r="K48" s="135">
        <f t="shared" si="9"/>
        <v>0</v>
      </c>
      <c r="L48" s="140">
        <f t="shared" si="9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10">F61</f>
        <v>0</v>
      </c>
      <c r="G60" s="136">
        <f t="shared" si="10"/>
        <v>0</v>
      </c>
      <c r="H60" s="136">
        <f t="shared" si="10"/>
        <v>0</v>
      </c>
      <c r="I60" s="136">
        <f t="shared" si="10"/>
        <v>0</v>
      </c>
      <c r="J60" s="135">
        <f t="shared" si="10"/>
        <v>0</v>
      </c>
      <c r="K60" s="135">
        <f t="shared" si="10"/>
        <v>0</v>
      </c>
      <c r="L60" s="140">
        <f t="shared" si="10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1">SUM(F64:F67)</f>
        <v>0</v>
      </c>
      <c r="G63" s="136">
        <f t="shared" si="11"/>
        <v>0</v>
      </c>
      <c r="H63" s="136">
        <f t="shared" si="11"/>
        <v>0</v>
      </c>
      <c r="I63" s="136">
        <f t="shared" si="11"/>
        <v>0</v>
      </c>
      <c r="J63" s="135">
        <f t="shared" si="11"/>
        <v>0</v>
      </c>
      <c r="K63" s="135">
        <f t="shared" si="11"/>
        <v>0</v>
      </c>
      <c r="L63" s="140">
        <f t="shared" si="11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>
        <v>0</v>
      </c>
      <c r="G64" s="135">
        <v>0</v>
      </c>
      <c r="H64" s="135">
        <v>0</v>
      </c>
      <c r="I64" s="137">
        <v>0</v>
      </c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>
        <v>0</v>
      </c>
      <c r="G65" s="135">
        <v>0</v>
      </c>
      <c r="H65" s="135">
        <v>0</v>
      </c>
      <c r="I65" s="137">
        <v>0</v>
      </c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>
        <v>0</v>
      </c>
      <c r="G66" s="135">
        <v>0</v>
      </c>
      <c r="H66" s="135">
        <v>0</v>
      </c>
      <c r="I66" s="137">
        <v>0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>
        <v>0</v>
      </c>
      <c r="G67" s="135">
        <v>0</v>
      </c>
      <c r="H67" s="135">
        <v>0</v>
      </c>
      <c r="I67" s="137">
        <v>0</v>
      </c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2">SUM(F69:F71)</f>
        <v>0</v>
      </c>
      <c r="G68" s="136">
        <f t="shared" si="12"/>
        <v>0</v>
      </c>
      <c r="H68" s="136">
        <f t="shared" si="12"/>
        <v>0</v>
      </c>
      <c r="I68" s="136">
        <f t="shared" si="12"/>
        <v>0</v>
      </c>
      <c r="J68" s="135">
        <f t="shared" si="12"/>
        <v>0</v>
      </c>
      <c r="K68" s="135">
        <f t="shared" si="12"/>
        <v>0</v>
      </c>
      <c r="L68" s="140">
        <f t="shared" si="12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3">F73+F74</f>
        <v>0</v>
      </c>
      <c r="G72" s="136">
        <f t="shared" si="13"/>
        <v>0</v>
      </c>
      <c r="H72" s="136">
        <f t="shared" si="13"/>
        <v>0</v>
      </c>
      <c r="I72" s="136">
        <f t="shared" si="13"/>
        <v>0</v>
      </c>
      <c r="J72" s="135">
        <f t="shared" si="13"/>
        <v>0</v>
      </c>
      <c r="K72" s="135">
        <f t="shared" si="13"/>
        <v>0</v>
      </c>
      <c r="L72" s="140">
        <f t="shared" si="13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4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4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4"/>
        <v>0</v>
      </c>
      <c r="E94" s="135"/>
      <c r="F94" s="136">
        <f t="shared" ref="F94:L94" si="15">SUM(F95:F102)</f>
        <v>0</v>
      </c>
      <c r="G94" s="136">
        <f t="shared" si="15"/>
        <v>0</v>
      </c>
      <c r="H94" s="136">
        <f t="shared" si="15"/>
        <v>0</v>
      </c>
      <c r="I94" s="136">
        <f t="shared" si="15"/>
        <v>0</v>
      </c>
      <c r="J94" s="135">
        <f t="shared" si="15"/>
        <v>0</v>
      </c>
      <c r="K94" s="135">
        <f t="shared" si="15"/>
        <v>0</v>
      </c>
      <c r="L94" s="140">
        <f t="shared" si="15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4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4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4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4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4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4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6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6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6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6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6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6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6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6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6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6"/>
        <v>0</v>
      </c>
      <c r="E183" s="135"/>
      <c r="F183" s="141">
        <f t="shared" ref="F183:L183" si="19">F184</f>
        <v>0</v>
      </c>
      <c r="G183" s="141">
        <f t="shared" si="19"/>
        <v>0</v>
      </c>
      <c r="H183" s="141">
        <f t="shared" si="19"/>
        <v>0</v>
      </c>
      <c r="I183" s="141">
        <f t="shared" si="19"/>
        <v>0</v>
      </c>
      <c r="J183" s="135">
        <f t="shared" si="19"/>
        <v>0</v>
      </c>
      <c r="K183" s="135">
        <f t="shared" si="19"/>
        <v>0</v>
      </c>
      <c r="L183" s="140">
        <f t="shared" si="19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6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6"/>
        <v>0</v>
      </c>
      <c r="E185" s="124"/>
      <c r="F185" s="100">
        <f t="shared" ref="F185:L185" si="20">F186</f>
        <v>0</v>
      </c>
      <c r="G185" s="100">
        <f t="shared" si="20"/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6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6"/>
        <v>0</v>
      </c>
      <c r="E187" s="142"/>
      <c r="F187" s="143">
        <f t="shared" ref="F187:L187" si="21">F263+F278</f>
        <v>0</v>
      </c>
      <c r="G187" s="143">
        <f t="shared" si="21"/>
        <v>0</v>
      </c>
      <c r="H187" s="143">
        <f t="shared" si="21"/>
        <v>0</v>
      </c>
      <c r="I187" s="143">
        <f t="shared" si="21"/>
        <v>0</v>
      </c>
      <c r="J187" s="142">
        <f t="shared" si="21"/>
        <v>0</v>
      </c>
      <c r="K187" s="142">
        <f t="shared" si="21"/>
        <v>0</v>
      </c>
      <c r="L187" s="465">
        <f t="shared" si="21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6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6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6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6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2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2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2"/>
        <v>0</v>
      </c>
      <c r="E263" s="135"/>
      <c r="F263" s="136">
        <f t="shared" ref="F263:L263" si="23">F264+F274</f>
        <v>0</v>
      </c>
      <c r="G263" s="136">
        <f t="shared" si="23"/>
        <v>0</v>
      </c>
      <c r="H263" s="136">
        <f t="shared" si="23"/>
        <v>0</v>
      </c>
      <c r="I263" s="136">
        <f t="shared" si="23"/>
        <v>0</v>
      </c>
      <c r="J263" s="135">
        <f t="shared" si="23"/>
        <v>0</v>
      </c>
      <c r="K263" s="135">
        <f t="shared" si="23"/>
        <v>0</v>
      </c>
      <c r="L263" s="140">
        <f t="shared" si="23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2"/>
        <v>0</v>
      </c>
      <c r="E264" s="135"/>
      <c r="F264" s="136">
        <f t="shared" ref="F264:L264" si="24">F265+F270</f>
        <v>0</v>
      </c>
      <c r="G264" s="136">
        <f t="shared" si="24"/>
        <v>0</v>
      </c>
      <c r="H264" s="136">
        <f t="shared" si="24"/>
        <v>0</v>
      </c>
      <c r="I264" s="136">
        <f t="shared" si="24"/>
        <v>0</v>
      </c>
      <c r="J264" s="135">
        <f t="shared" si="24"/>
        <v>0</v>
      </c>
      <c r="K264" s="135">
        <f t="shared" si="24"/>
        <v>0</v>
      </c>
      <c r="L264" s="140">
        <f t="shared" si="24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2"/>
        <v>0</v>
      </c>
      <c r="E265" s="135"/>
      <c r="F265" s="136">
        <f t="shared" ref="F265:L265" si="25">SUM(F266:F269)</f>
        <v>0</v>
      </c>
      <c r="G265" s="136">
        <f t="shared" si="25"/>
        <v>0</v>
      </c>
      <c r="H265" s="136">
        <f t="shared" si="25"/>
        <v>0</v>
      </c>
      <c r="I265" s="136">
        <f t="shared" si="25"/>
        <v>0</v>
      </c>
      <c r="J265" s="135">
        <f t="shared" si="25"/>
        <v>0</v>
      </c>
      <c r="K265" s="135">
        <f t="shared" si="25"/>
        <v>0</v>
      </c>
      <c r="L265" s="140">
        <f t="shared" si="25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2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6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6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6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6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6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6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6"/>
        <v>0</v>
      </c>
      <c r="E283" s="135"/>
      <c r="F283" s="141">
        <f t="shared" ref="F283:L283" si="28">F284</f>
        <v>0</v>
      </c>
      <c r="G283" s="141">
        <f t="shared" si="28"/>
        <v>0</v>
      </c>
      <c r="H283" s="141">
        <f t="shared" si="28"/>
        <v>0</v>
      </c>
      <c r="I283" s="141">
        <f t="shared" si="28"/>
        <v>0</v>
      </c>
      <c r="J283" s="135">
        <f t="shared" si="28"/>
        <v>0</v>
      </c>
      <c r="K283" s="135">
        <f t="shared" si="28"/>
        <v>0</v>
      </c>
      <c r="L283" s="140">
        <f t="shared" si="28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6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6"/>
        <v>0</v>
      </c>
      <c r="E285" s="124"/>
      <c r="F285" s="100">
        <f t="shared" ref="F285:L285" si="29">F286</f>
        <v>0</v>
      </c>
      <c r="G285" s="100">
        <f t="shared" si="29"/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6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ht="15" x14ac:dyDescent="0.25">
      <c r="A289" s="392"/>
      <c r="B289" s="393"/>
      <c r="C289" s="393"/>
      <c r="F289" s="6" t="s">
        <v>796</v>
      </c>
      <c r="G289" s="5"/>
      <c r="H289" s="5"/>
      <c r="I289" s="3"/>
      <c r="J289" s="224" t="s">
        <v>795</v>
      </c>
      <c r="K289" s="150"/>
      <c r="L289" s="150"/>
    </row>
    <row r="290" spans="1:12" ht="14.25" x14ac:dyDescent="0.2">
      <c r="A290" s="707" t="s">
        <v>726</v>
      </c>
      <c r="B290" s="707"/>
      <c r="C290" s="150"/>
      <c r="F290" s="11" t="s">
        <v>794</v>
      </c>
      <c r="G290" s="4"/>
      <c r="H290" s="10"/>
      <c r="I290" s="3"/>
      <c r="J290" s="174" t="s">
        <v>830</v>
      </c>
      <c r="K290" s="150"/>
      <c r="L290" s="150"/>
    </row>
    <row r="291" spans="1:12" x14ac:dyDescent="0.2">
      <c r="A291" s="786" t="s">
        <v>769</v>
      </c>
      <c r="B291" s="786"/>
      <c r="C291" s="150"/>
      <c r="J291" s="150"/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124:B124"/>
    <mergeCell ref="A139:B139"/>
    <mergeCell ref="A155:B155"/>
    <mergeCell ref="A81:B81"/>
    <mergeCell ref="A85:B85"/>
    <mergeCell ref="A89:B89"/>
    <mergeCell ref="A84:B84"/>
    <mergeCell ref="A123:B123"/>
    <mergeCell ref="A188:B188"/>
    <mergeCell ref="B7:I7"/>
    <mergeCell ref="B5:I5"/>
    <mergeCell ref="A194:B194"/>
    <mergeCell ref="A13:B13"/>
    <mergeCell ref="A92:B92"/>
    <mergeCell ref="A94:B94"/>
    <mergeCell ref="A107:B107"/>
    <mergeCell ref="A15:B15"/>
    <mergeCell ref="A16:B16"/>
    <mergeCell ref="A75:B75"/>
    <mergeCell ref="A76:B76"/>
    <mergeCell ref="A47:B47"/>
    <mergeCell ref="A68:B68"/>
    <mergeCell ref="A179:B179"/>
    <mergeCell ref="A180:B180"/>
    <mergeCell ref="A206:B206"/>
    <mergeCell ref="J8:K8"/>
    <mergeCell ref="A9:B11"/>
    <mergeCell ref="A6:I6"/>
    <mergeCell ref="C9:C11"/>
    <mergeCell ref="D9:I9"/>
    <mergeCell ref="A142:B142"/>
    <mergeCell ref="A151:B151"/>
    <mergeCell ref="H8:I8"/>
    <mergeCell ref="A12:B12"/>
    <mergeCell ref="J9:L9"/>
    <mergeCell ref="D10:E10"/>
    <mergeCell ref="F10:I10"/>
    <mergeCell ref="J10:J11"/>
    <mergeCell ref="K10:K11"/>
    <mergeCell ref="L10:L11"/>
    <mergeCell ref="A294:B294"/>
    <mergeCell ref="A290:B290"/>
    <mergeCell ref="A291:B291"/>
    <mergeCell ref="A156:B156"/>
    <mergeCell ref="A159:B159"/>
    <mergeCell ref="A167:B167"/>
    <mergeCell ref="A170:B170"/>
    <mergeCell ref="A187:B187"/>
    <mergeCell ref="A292:B292"/>
    <mergeCell ref="A231:B231"/>
    <mergeCell ref="A235:B235"/>
    <mergeCell ref="A207:B207"/>
    <mergeCell ref="A211:B211"/>
    <mergeCell ref="A215:B215"/>
    <mergeCell ref="A219:B219"/>
    <mergeCell ref="A223:B223"/>
    <mergeCell ref="A227:B227"/>
    <mergeCell ref="A239:B239"/>
    <mergeCell ref="A243:B243"/>
    <mergeCell ref="A247:B247"/>
    <mergeCell ref="A251:B251"/>
    <mergeCell ref="A279:B279"/>
    <mergeCell ref="A255:B255"/>
    <mergeCell ref="A259:B259"/>
    <mergeCell ref="A277:B277"/>
    <mergeCell ref="A278:B278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zoomScaleNormal="75" zoomScaleSheetLayoutView="100" workbookViewId="0">
      <selection activeCell="H16" sqref="H16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834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40"/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0</v>
      </c>
      <c r="E12" s="122"/>
      <c r="F12" s="133">
        <f t="shared" ref="F12:L12" si="1">F13+F187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0</v>
      </c>
      <c r="E13" s="106"/>
      <c r="F13" s="120">
        <f t="shared" ref="F13:L13" si="2">F14+F179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0</v>
      </c>
      <c r="E14" s="107"/>
      <c r="F14" s="121">
        <f>F15+F47+F151</f>
        <v>0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0</v>
      </c>
      <c r="E47" s="108"/>
      <c r="F47" s="118">
        <f t="shared" ref="F47:L47" si="8">F48+F59+F60+F63+F68+F72+F75+F77+F78+F79+F80+F93+F94</f>
        <v>0</v>
      </c>
      <c r="G47" s="118">
        <f t="shared" si="8"/>
        <v>0</v>
      </c>
      <c r="H47" s="118">
        <f t="shared" si="8"/>
        <v>0</v>
      </c>
      <c r="I47" s="118">
        <f t="shared" si="8"/>
        <v>0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9">SUM(F49:F58)</f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5">
        <f t="shared" si="9"/>
        <v>0</v>
      </c>
      <c r="K48" s="135">
        <f t="shared" si="9"/>
        <v>0</v>
      </c>
      <c r="L48" s="140">
        <f t="shared" si="9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10">F61</f>
        <v>0</v>
      </c>
      <c r="G60" s="136">
        <f t="shared" si="10"/>
        <v>0</v>
      </c>
      <c r="H60" s="136">
        <f t="shared" si="10"/>
        <v>0</v>
      </c>
      <c r="I60" s="136">
        <f t="shared" si="10"/>
        <v>0</v>
      </c>
      <c r="J60" s="135">
        <f t="shared" si="10"/>
        <v>0</v>
      </c>
      <c r="K60" s="135">
        <f t="shared" si="10"/>
        <v>0</v>
      </c>
      <c r="L60" s="140">
        <f t="shared" si="10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1">SUM(F64:F67)</f>
        <v>0</v>
      </c>
      <c r="G63" s="136">
        <f t="shared" si="11"/>
        <v>0</v>
      </c>
      <c r="H63" s="136">
        <f t="shared" si="11"/>
        <v>0</v>
      </c>
      <c r="I63" s="136">
        <f t="shared" si="11"/>
        <v>0</v>
      </c>
      <c r="J63" s="135">
        <f t="shared" si="11"/>
        <v>0</v>
      </c>
      <c r="K63" s="135">
        <f t="shared" si="11"/>
        <v>0</v>
      </c>
      <c r="L63" s="140">
        <f t="shared" si="11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/>
      <c r="G64" s="135"/>
      <c r="H64" s="135"/>
      <c r="I64" s="137"/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2">SUM(F69:F71)</f>
        <v>0</v>
      </c>
      <c r="G68" s="136">
        <f t="shared" si="12"/>
        <v>0</v>
      </c>
      <c r="H68" s="136">
        <f t="shared" si="12"/>
        <v>0</v>
      </c>
      <c r="I68" s="136">
        <f t="shared" si="12"/>
        <v>0</v>
      </c>
      <c r="J68" s="135">
        <f t="shared" si="12"/>
        <v>0</v>
      </c>
      <c r="K68" s="135">
        <f t="shared" si="12"/>
        <v>0</v>
      </c>
      <c r="L68" s="140">
        <f t="shared" si="12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3">F73+F74</f>
        <v>0</v>
      </c>
      <c r="G72" s="136">
        <f t="shared" si="13"/>
        <v>0</v>
      </c>
      <c r="H72" s="136">
        <f t="shared" si="13"/>
        <v>0</v>
      </c>
      <c r="I72" s="136">
        <f t="shared" si="13"/>
        <v>0</v>
      </c>
      <c r="J72" s="135">
        <f t="shared" si="13"/>
        <v>0</v>
      </c>
      <c r="K72" s="135">
        <f t="shared" si="13"/>
        <v>0</v>
      </c>
      <c r="L72" s="140">
        <f t="shared" si="13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4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4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4"/>
        <v>0</v>
      </c>
      <c r="E94" s="135"/>
      <c r="F94" s="136">
        <f t="shared" ref="F94:L94" si="15">SUM(F95:F102)</f>
        <v>0</v>
      </c>
      <c r="G94" s="136">
        <f t="shared" si="15"/>
        <v>0</v>
      </c>
      <c r="H94" s="136">
        <f t="shared" si="15"/>
        <v>0</v>
      </c>
      <c r="I94" s="136">
        <f t="shared" si="15"/>
        <v>0</v>
      </c>
      <c r="J94" s="135">
        <f t="shared" si="15"/>
        <v>0</v>
      </c>
      <c r="K94" s="135">
        <f t="shared" si="15"/>
        <v>0</v>
      </c>
      <c r="L94" s="140">
        <f t="shared" si="15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4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4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4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4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4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4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6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6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6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6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6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6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6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6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6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6"/>
        <v>0</v>
      </c>
      <c r="E183" s="135"/>
      <c r="F183" s="141">
        <f t="shared" ref="F183:L183" si="19">F184</f>
        <v>0</v>
      </c>
      <c r="G183" s="141">
        <f t="shared" si="19"/>
        <v>0</v>
      </c>
      <c r="H183" s="141">
        <f t="shared" si="19"/>
        <v>0</v>
      </c>
      <c r="I183" s="141">
        <f t="shared" si="19"/>
        <v>0</v>
      </c>
      <c r="J183" s="135">
        <f t="shared" si="19"/>
        <v>0</v>
      </c>
      <c r="K183" s="135">
        <f t="shared" si="19"/>
        <v>0</v>
      </c>
      <c r="L183" s="140">
        <f t="shared" si="19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6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6"/>
        <v>0</v>
      </c>
      <c r="E185" s="124"/>
      <c r="F185" s="100">
        <f t="shared" ref="F185:L185" si="20">F186</f>
        <v>0</v>
      </c>
      <c r="G185" s="100">
        <f t="shared" si="20"/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6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6"/>
        <v>0</v>
      </c>
      <c r="E187" s="142"/>
      <c r="F187" s="143">
        <f t="shared" ref="F187:L187" si="21">F263+F278</f>
        <v>0</v>
      </c>
      <c r="G187" s="143">
        <f t="shared" si="21"/>
        <v>0</v>
      </c>
      <c r="H187" s="143">
        <f t="shared" si="21"/>
        <v>0</v>
      </c>
      <c r="I187" s="143">
        <f t="shared" si="21"/>
        <v>0</v>
      </c>
      <c r="J187" s="142">
        <f t="shared" si="21"/>
        <v>0</v>
      </c>
      <c r="K187" s="142">
        <f t="shared" si="21"/>
        <v>0</v>
      </c>
      <c r="L187" s="465">
        <f t="shared" si="21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6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6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6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6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2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2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2"/>
        <v>0</v>
      </c>
      <c r="E263" s="135"/>
      <c r="F263" s="136">
        <f t="shared" ref="F263:L263" si="23">F264+F274</f>
        <v>0</v>
      </c>
      <c r="G263" s="136">
        <f t="shared" si="23"/>
        <v>0</v>
      </c>
      <c r="H263" s="136">
        <f t="shared" si="23"/>
        <v>0</v>
      </c>
      <c r="I263" s="136">
        <f t="shared" si="23"/>
        <v>0</v>
      </c>
      <c r="J263" s="135">
        <f t="shared" si="23"/>
        <v>0</v>
      </c>
      <c r="K263" s="135">
        <f t="shared" si="23"/>
        <v>0</v>
      </c>
      <c r="L263" s="140">
        <f t="shared" si="23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2"/>
        <v>0</v>
      </c>
      <c r="E264" s="135"/>
      <c r="F264" s="136">
        <f t="shared" ref="F264:L264" si="24">F265+F270</f>
        <v>0</v>
      </c>
      <c r="G264" s="136">
        <f t="shared" si="24"/>
        <v>0</v>
      </c>
      <c r="H264" s="136">
        <f t="shared" si="24"/>
        <v>0</v>
      </c>
      <c r="I264" s="136">
        <f t="shared" si="24"/>
        <v>0</v>
      </c>
      <c r="J264" s="135">
        <f t="shared" si="24"/>
        <v>0</v>
      </c>
      <c r="K264" s="135">
        <f t="shared" si="24"/>
        <v>0</v>
      </c>
      <c r="L264" s="140">
        <f t="shared" si="24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2"/>
        <v>0</v>
      </c>
      <c r="E265" s="135"/>
      <c r="F265" s="136">
        <f t="shared" ref="F265:L265" si="25">SUM(F266:F269)</f>
        <v>0</v>
      </c>
      <c r="G265" s="136">
        <f t="shared" si="25"/>
        <v>0</v>
      </c>
      <c r="H265" s="136">
        <f t="shared" si="25"/>
        <v>0</v>
      </c>
      <c r="I265" s="136">
        <f t="shared" si="25"/>
        <v>0</v>
      </c>
      <c r="J265" s="135">
        <f t="shared" si="25"/>
        <v>0</v>
      </c>
      <c r="K265" s="135">
        <f t="shared" si="25"/>
        <v>0</v>
      </c>
      <c r="L265" s="140">
        <f t="shared" si="25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2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6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6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6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6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6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6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6"/>
        <v>0</v>
      </c>
      <c r="E283" s="135"/>
      <c r="F283" s="141">
        <f t="shared" ref="F283:L283" si="28">F284</f>
        <v>0</v>
      </c>
      <c r="G283" s="141">
        <f t="shared" si="28"/>
        <v>0</v>
      </c>
      <c r="H283" s="141">
        <f t="shared" si="28"/>
        <v>0</v>
      </c>
      <c r="I283" s="141">
        <f t="shared" si="28"/>
        <v>0</v>
      </c>
      <c r="J283" s="135">
        <f t="shared" si="28"/>
        <v>0</v>
      </c>
      <c r="K283" s="135">
        <f t="shared" si="28"/>
        <v>0</v>
      </c>
      <c r="L283" s="140">
        <f t="shared" si="28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6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6"/>
        <v>0</v>
      </c>
      <c r="E285" s="124"/>
      <c r="F285" s="100">
        <f t="shared" ref="F285:L285" si="29">F286</f>
        <v>0</v>
      </c>
      <c r="G285" s="100">
        <f t="shared" si="29"/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6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830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247:B247"/>
    <mergeCell ref="A279:B279"/>
    <mergeCell ref="A255:B255"/>
    <mergeCell ref="A259:B259"/>
    <mergeCell ref="A277:B277"/>
    <mergeCell ref="A278:B278"/>
    <mergeCell ref="A251:B251"/>
    <mergeCell ref="A227:B227"/>
    <mergeCell ref="A239:B239"/>
    <mergeCell ref="A243:B243"/>
    <mergeCell ref="A89:B89"/>
    <mergeCell ref="A151:B151"/>
    <mergeCell ref="A155:B155"/>
    <mergeCell ref="A107:B107"/>
    <mergeCell ref="A123:B123"/>
    <mergeCell ref="A124:B124"/>
    <mergeCell ref="A139:B139"/>
    <mergeCell ref="A142:B142"/>
    <mergeCell ref="A207:B207"/>
    <mergeCell ref="A211:B211"/>
    <mergeCell ref="A215:B215"/>
    <mergeCell ref="A219:B219"/>
    <mergeCell ref="A223:B223"/>
    <mergeCell ref="A294:B294"/>
    <mergeCell ref="A290:B290"/>
    <mergeCell ref="A291:B291"/>
    <mergeCell ref="A156:B156"/>
    <mergeCell ref="A159:B159"/>
    <mergeCell ref="A167:B167"/>
    <mergeCell ref="A170:B170"/>
    <mergeCell ref="A292:B292"/>
    <mergeCell ref="A187:B187"/>
    <mergeCell ref="A231:B231"/>
    <mergeCell ref="A206:B206"/>
    <mergeCell ref="A194:B194"/>
    <mergeCell ref="A188:B188"/>
    <mergeCell ref="A179:B179"/>
    <mergeCell ref="A180:B180"/>
    <mergeCell ref="A235:B235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2:B92"/>
    <mergeCell ref="A94:B94"/>
    <mergeCell ref="B7:I7"/>
    <mergeCell ref="A81:B81"/>
    <mergeCell ref="A84:B84"/>
    <mergeCell ref="A76:B76"/>
    <mergeCell ref="A47:B47"/>
    <mergeCell ref="A68:B68"/>
    <mergeCell ref="A85:B85"/>
    <mergeCell ref="A15:B15"/>
    <mergeCell ref="A16:B16"/>
    <mergeCell ref="A12:B12"/>
    <mergeCell ref="A75:B75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topLeftCell="A31" zoomScaleNormal="75" zoomScaleSheetLayoutView="100" workbookViewId="0">
      <selection activeCell="I54" sqref="I54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836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797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100</v>
      </c>
      <c r="E12" s="122"/>
      <c r="F12" s="133">
        <f t="shared" ref="F12:L12" si="1">F13+F187</f>
        <v>0</v>
      </c>
      <c r="G12" s="133">
        <f t="shared" si="1"/>
        <v>50</v>
      </c>
      <c r="H12" s="133">
        <f t="shared" si="1"/>
        <v>50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100</v>
      </c>
      <c r="E13" s="106"/>
      <c r="F13" s="120">
        <f t="shared" ref="F13:L13" si="2">F14+F179</f>
        <v>0</v>
      </c>
      <c r="G13" s="120">
        <f t="shared" si="2"/>
        <v>50</v>
      </c>
      <c r="H13" s="120">
        <f t="shared" si="2"/>
        <v>50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100</v>
      </c>
      <c r="E14" s="107"/>
      <c r="F14" s="121">
        <f>F15+F47+F151</f>
        <v>0</v>
      </c>
      <c r="G14" s="121">
        <f t="shared" ref="G14:L14" si="3">G15+G47+G151</f>
        <v>50</v>
      </c>
      <c r="H14" s="121">
        <f t="shared" si="3"/>
        <v>50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100</v>
      </c>
      <c r="E47" s="108"/>
      <c r="F47" s="118">
        <f>F48+F59+F60+F63+F68+F72+F75+F77+F78+F79+F80+F93+F94</f>
        <v>0</v>
      </c>
      <c r="G47" s="118">
        <f>G48+G59+G60+G63+G68+G72+G75+G77+G78+G79+G80+G93+G94</f>
        <v>50</v>
      </c>
      <c r="H47" s="118">
        <f>H48+H59+H60+H63+H68+H72+H75+H77+H78+H79+H80+H93+H94</f>
        <v>50</v>
      </c>
      <c r="I47" s="118">
        <f>I48+I59+I60+I63+I68+I72+I75+I77+I78+I79+I80+I93+I94</f>
        <v>0</v>
      </c>
      <c r="J47" s="108">
        <v>0</v>
      </c>
      <c r="K47" s="108">
        <v>0</v>
      </c>
      <c r="L47" s="109"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100</v>
      </c>
      <c r="E48" s="135"/>
      <c r="F48" s="136">
        <f t="shared" ref="F48:L48" si="8">SUM(F49:F58)</f>
        <v>0</v>
      </c>
      <c r="G48" s="136">
        <f t="shared" si="8"/>
        <v>50</v>
      </c>
      <c r="H48" s="136">
        <f t="shared" si="8"/>
        <v>50</v>
      </c>
      <c r="I48" s="136">
        <f t="shared" si="8"/>
        <v>0</v>
      </c>
      <c r="J48" s="135">
        <f t="shared" si="8"/>
        <v>0</v>
      </c>
      <c r="K48" s="135">
        <f t="shared" si="8"/>
        <v>0</v>
      </c>
      <c r="L48" s="140">
        <f t="shared" si="8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100</v>
      </c>
      <c r="E51" s="135"/>
      <c r="F51" s="135">
        <v>0</v>
      </c>
      <c r="G51" s="135">
        <v>50</v>
      </c>
      <c r="H51" s="135">
        <v>50</v>
      </c>
      <c r="I51" s="137">
        <v>0</v>
      </c>
      <c r="J51" s="112">
        <v>0</v>
      </c>
      <c r="K51" s="129">
        <v>0</v>
      </c>
      <c r="L51" s="113">
        <v>0</v>
      </c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>
        <v>0</v>
      </c>
      <c r="G59" s="135">
        <v>0</v>
      </c>
      <c r="H59" s="135">
        <v>0</v>
      </c>
      <c r="I59" s="137">
        <v>0</v>
      </c>
      <c r="J59" s="112">
        <v>0</v>
      </c>
      <c r="K59" s="129">
        <v>0</v>
      </c>
      <c r="L59" s="113">
        <v>0</v>
      </c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9">F61</f>
        <v>0</v>
      </c>
      <c r="G60" s="136">
        <f t="shared" si="9"/>
        <v>0</v>
      </c>
      <c r="H60" s="136">
        <f t="shared" si="9"/>
        <v>0</v>
      </c>
      <c r="I60" s="136">
        <f t="shared" si="9"/>
        <v>0</v>
      </c>
      <c r="J60" s="135">
        <f t="shared" si="9"/>
        <v>0</v>
      </c>
      <c r="K60" s="135">
        <f t="shared" si="9"/>
        <v>0</v>
      </c>
      <c r="L60" s="140">
        <f t="shared" si="9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0">SUM(F64:F67)</f>
        <v>0</v>
      </c>
      <c r="G63" s="136">
        <f t="shared" si="10"/>
        <v>0</v>
      </c>
      <c r="H63" s="136">
        <f t="shared" si="10"/>
        <v>0</v>
      </c>
      <c r="I63" s="136">
        <f t="shared" si="10"/>
        <v>0</v>
      </c>
      <c r="J63" s="135">
        <f t="shared" si="10"/>
        <v>0</v>
      </c>
      <c r="K63" s="135">
        <f t="shared" si="10"/>
        <v>0</v>
      </c>
      <c r="L63" s="140">
        <f t="shared" si="10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/>
      <c r="G64" s="135"/>
      <c r="H64" s="135"/>
      <c r="I64" s="137"/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1">SUM(F69:F71)</f>
        <v>0</v>
      </c>
      <c r="G68" s="136">
        <f t="shared" si="11"/>
        <v>0</v>
      </c>
      <c r="H68" s="136">
        <f t="shared" si="11"/>
        <v>0</v>
      </c>
      <c r="I68" s="136">
        <f t="shared" si="11"/>
        <v>0</v>
      </c>
      <c r="J68" s="135">
        <f t="shared" si="11"/>
        <v>0</v>
      </c>
      <c r="K68" s="135">
        <f t="shared" si="11"/>
        <v>0</v>
      </c>
      <c r="L68" s="140">
        <f t="shared" si="11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2">F73+F74</f>
        <v>0</v>
      </c>
      <c r="G72" s="136">
        <f t="shared" si="12"/>
        <v>0</v>
      </c>
      <c r="H72" s="136">
        <f t="shared" si="12"/>
        <v>0</v>
      </c>
      <c r="I72" s="136">
        <f t="shared" si="12"/>
        <v>0</v>
      </c>
      <c r="J72" s="135">
        <f t="shared" si="12"/>
        <v>0</v>
      </c>
      <c r="K72" s="135">
        <f t="shared" si="12"/>
        <v>0</v>
      </c>
      <c r="L72" s="140">
        <f t="shared" si="12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3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3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3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3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3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3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3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3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3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3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3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3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3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3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3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3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3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3"/>
        <v>0</v>
      </c>
      <c r="E94" s="135"/>
      <c r="F94" s="136">
        <f t="shared" ref="F94:L94" si="14">SUM(F95:F102)</f>
        <v>0</v>
      </c>
      <c r="G94" s="136">
        <f t="shared" si="14"/>
        <v>0</v>
      </c>
      <c r="H94" s="136">
        <f t="shared" si="14"/>
        <v>0</v>
      </c>
      <c r="I94" s="136">
        <f t="shared" si="14"/>
        <v>0</v>
      </c>
      <c r="J94" s="135">
        <f t="shared" si="14"/>
        <v>0</v>
      </c>
      <c r="K94" s="135">
        <f t="shared" si="14"/>
        <v>0</v>
      </c>
      <c r="L94" s="140">
        <f t="shared" si="14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3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3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3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3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3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3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3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3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3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3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3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3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3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3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3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3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3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3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3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3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3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3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3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3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3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3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3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3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3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3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3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3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3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3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3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3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3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3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3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3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3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3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3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3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3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3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5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5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5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5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5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5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5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5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5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5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5"/>
        <v>0</v>
      </c>
      <c r="E151" s="159"/>
      <c r="F151" s="159">
        <f>SUM(F152:F164)</f>
        <v>0</v>
      </c>
      <c r="G151" s="159">
        <f t="shared" ref="G151:L151" si="16">SUM(G152:G164)</f>
        <v>0</v>
      </c>
      <c r="H151" s="159">
        <f t="shared" si="16"/>
        <v>0</v>
      </c>
      <c r="I151" s="159">
        <f t="shared" si="16"/>
        <v>0</v>
      </c>
      <c r="J151" s="159">
        <f t="shared" si="16"/>
        <v>0</v>
      </c>
      <c r="K151" s="159">
        <f t="shared" si="16"/>
        <v>0</v>
      </c>
      <c r="L151" s="279">
        <f t="shared" si="16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5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5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5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5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5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5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5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5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5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5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5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5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5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5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5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5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5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5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5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5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5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5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5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5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5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5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5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5"/>
        <v>0</v>
      </c>
      <c r="E179" s="112"/>
      <c r="F179" s="117">
        <f t="shared" ref="F179:L180" si="17">F180</f>
        <v>0</v>
      </c>
      <c r="G179" s="117">
        <f t="shared" si="17"/>
        <v>0</v>
      </c>
      <c r="H179" s="117">
        <f t="shared" si="17"/>
        <v>0</v>
      </c>
      <c r="I179" s="117">
        <f t="shared" si="17"/>
        <v>0</v>
      </c>
      <c r="J179" s="112">
        <f t="shared" si="17"/>
        <v>0</v>
      </c>
      <c r="K179" s="112">
        <f t="shared" si="17"/>
        <v>0</v>
      </c>
      <c r="L179" s="113">
        <f t="shared" si="17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5"/>
        <v>0</v>
      </c>
      <c r="E180" s="112"/>
      <c r="F180" s="117">
        <f t="shared" si="17"/>
        <v>0</v>
      </c>
      <c r="G180" s="117">
        <f t="shared" si="17"/>
        <v>0</v>
      </c>
      <c r="H180" s="117">
        <f t="shared" si="17"/>
        <v>0</v>
      </c>
      <c r="I180" s="117">
        <f t="shared" si="17"/>
        <v>0</v>
      </c>
      <c r="J180" s="112">
        <f t="shared" si="17"/>
        <v>0</v>
      </c>
      <c r="K180" s="112">
        <f t="shared" si="17"/>
        <v>0</v>
      </c>
      <c r="L180" s="113">
        <f t="shared" si="17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5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5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5"/>
        <v>0</v>
      </c>
      <c r="E183" s="135"/>
      <c r="F183" s="141">
        <f t="shared" ref="F183:L183" si="18">F184</f>
        <v>0</v>
      </c>
      <c r="G183" s="141">
        <f t="shared" si="18"/>
        <v>0</v>
      </c>
      <c r="H183" s="141">
        <f t="shared" si="18"/>
        <v>0</v>
      </c>
      <c r="I183" s="141">
        <f t="shared" si="18"/>
        <v>0</v>
      </c>
      <c r="J183" s="135">
        <f t="shared" si="18"/>
        <v>0</v>
      </c>
      <c r="K183" s="135">
        <f t="shared" si="18"/>
        <v>0</v>
      </c>
      <c r="L183" s="140">
        <f t="shared" si="18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5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5"/>
        <v>0</v>
      </c>
      <c r="E185" s="124"/>
      <c r="F185" s="100">
        <f t="shared" ref="F185:L185" si="19">F186</f>
        <v>0</v>
      </c>
      <c r="G185" s="100">
        <f t="shared" si="19"/>
        <v>0</v>
      </c>
      <c r="H185" s="100">
        <f t="shared" si="19"/>
        <v>0</v>
      </c>
      <c r="I185" s="100">
        <f t="shared" si="19"/>
        <v>0</v>
      </c>
      <c r="J185" s="124">
        <f t="shared" si="19"/>
        <v>0</v>
      </c>
      <c r="K185" s="124">
        <f t="shared" si="19"/>
        <v>0</v>
      </c>
      <c r="L185" s="464">
        <f t="shared" si="19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5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5"/>
        <v>0</v>
      </c>
      <c r="E187" s="142"/>
      <c r="F187" s="143">
        <f t="shared" ref="F187:L187" si="20">F263+F278</f>
        <v>0</v>
      </c>
      <c r="G187" s="143">
        <f t="shared" si="20"/>
        <v>0</v>
      </c>
      <c r="H187" s="143">
        <f t="shared" si="20"/>
        <v>0</v>
      </c>
      <c r="I187" s="143">
        <f t="shared" si="20"/>
        <v>0</v>
      </c>
      <c r="J187" s="142">
        <f t="shared" si="20"/>
        <v>0</v>
      </c>
      <c r="K187" s="142">
        <f t="shared" si="20"/>
        <v>0</v>
      </c>
      <c r="L187" s="465">
        <f t="shared" si="20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5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5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5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5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5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5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5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5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5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5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5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5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5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5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5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5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5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5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1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1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1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1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1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1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1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1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1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1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1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1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1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1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1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1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1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1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1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1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1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1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1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1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1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1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1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1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1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1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1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1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1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1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1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1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1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1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1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1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1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1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1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1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1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1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1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1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1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1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1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1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1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1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1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1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1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1"/>
        <v>0</v>
      </c>
      <c r="E263" s="135"/>
      <c r="F263" s="136">
        <f t="shared" ref="F263:L263" si="22">F264+F274</f>
        <v>0</v>
      </c>
      <c r="G263" s="136">
        <f t="shared" si="22"/>
        <v>0</v>
      </c>
      <c r="H263" s="136">
        <f t="shared" si="22"/>
        <v>0</v>
      </c>
      <c r="I263" s="136">
        <f t="shared" si="22"/>
        <v>0</v>
      </c>
      <c r="J263" s="135">
        <f t="shared" si="22"/>
        <v>0</v>
      </c>
      <c r="K263" s="135">
        <f t="shared" si="22"/>
        <v>0</v>
      </c>
      <c r="L263" s="140">
        <f t="shared" si="22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1"/>
        <v>0</v>
      </c>
      <c r="E264" s="135"/>
      <c r="F264" s="136">
        <f t="shared" ref="F264:L264" si="23">F265+F270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1"/>
        <v>0</v>
      </c>
      <c r="E265" s="135"/>
      <c r="F265" s="136">
        <f t="shared" ref="F265:L265" si="24">SUM(F266:F269)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1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1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1"/>
        <v>0</v>
      </c>
      <c r="E268" s="135"/>
      <c r="F268" s="135"/>
      <c r="G268" s="135"/>
      <c r="H268" s="135">
        <v>0</v>
      </c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1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5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5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5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5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5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5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5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5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5"/>
        <v>0</v>
      </c>
      <c r="E278" s="112"/>
      <c r="F278" s="117">
        <f t="shared" ref="F278:L279" si="26">F279</f>
        <v>0</v>
      </c>
      <c r="G278" s="117">
        <f t="shared" si="26"/>
        <v>0</v>
      </c>
      <c r="H278" s="117">
        <f t="shared" si="26"/>
        <v>0</v>
      </c>
      <c r="I278" s="117">
        <f t="shared" si="26"/>
        <v>0</v>
      </c>
      <c r="J278" s="112">
        <f t="shared" si="26"/>
        <v>0</v>
      </c>
      <c r="K278" s="112">
        <f t="shared" si="26"/>
        <v>0</v>
      </c>
      <c r="L278" s="113">
        <f t="shared" si="26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5"/>
        <v>0</v>
      </c>
      <c r="E279" s="112"/>
      <c r="F279" s="117">
        <f t="shared" si="26"/>
        <v>0</v>
      </c>
      <c r="G279" s="117">
        <f t="shared" si="26"/>
        <v>0</v>
      </c>
      <c r="H279" s="117">
        <f t="shared" si="26"/>
        <v>0</v>
      </c>
      <c r="I279" s="117">
        <f t="shared" si="26"/>
        <v>0</v>
      </c>
      <c r="J279" s="112">
        <f t="shared" si="26"/>
        <v>0</v>
      </c>
      <c r="K279" s="112">
        <f t="shared" si="26"/>
        <v>0</v>
      </c>
      <c r="L279" s="113">
        <f t="shared" si="26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5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5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5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5"/>
        <v>0</v>
      </c>
      <c r="E283" s="135"/>
      <c r="F283" s="141">
        <f t="shared" ref="F283:L283" si="27">F284</f>
        <v>0</v>
      </c>
      <c r="G283" s="141">
        <f t="shared" si="27"/>
        <v>0</v>
      </c>
      <c r="H283" s="141">
        <f t="shared" si="27"/>
        <v>0</v>
      </c>
      <c r="I283" s="141">
        <f t="shared" si="27"/>
        <v>0</v>
      </c>
      <c r="J283" s="135">
        <f t="shared" si="27"/>
        <v>0</v>
      </c>
      <c r="K283" s="135">
        <f t="shared" si="27"/>
        <v>0</v>
      </c>
      <c r="L283" s="140">
        <f t="shared" si="27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5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5"/>
        <v>0</v>
      </c>
      <c r="E285" s="124"/>
      <c r="F285" s="100">
        <f t="shared" ref="F285:L285" si="28">F286</f>
        <v>0</v>
      </c>
      <c r="G285" s="100">
        <f t="shared" si="28"/>
        <v>0</v>
      </c>
      <c r="H285" s="100">
        <f t="shared" si="28"/>
        <v>0</v>
      </c>
      <c r="I285" s="100">
        <f t="shared" si="28"/>
        <v>0</v>
      </c>
      <c r="J285" s="124">
        <f t="shared" si="28"/>
        <v>0</v>
      </c>
      <c r="K285" s="124">
        <f t="shared" si="28"/>
        <v>0</v>
      </c>
      <c r="L285" s="464">
        <f t="shared" si="28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5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830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  <c r="J292" s="150"/>
      <c r="K292" s="150"/>
      <c r="L292" s="150"/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124:B124"/>
    <mergeCell ref="A139:B139"/>
    <mergeCell ref="A155:B155"/>
    <mergeCell ref="A81:B81"/>
    <mergeCell ref="A85:B85"/>
    <mergeCell ref="A89:B89"/>
    <mergeCell ref="A84:B84"/>
    <mergeCell ref="A123:B123"/>
    <mergeCell ref="A188:B188"/>
    <mergeCell ref="B7:I7"/>
    <mergeCell ref="B5:I5"/>
    <mergeCell ref="A194:B194"/>
    <mergeCell ref="A13:B13"/>
    <mergeCell ref="A92:B92"/>
    <mergeCell ref="A94:B94"/>
    <mergeCell ref="A107:B107"/>
    <mergeCell ref="A15:B15"/>
    <mergeCell ref="A16:B16"/>
    <mergeCell ref="A75:B75"/>
    <mergeCell ref="A76:B76"/>
    <mergeCell ref="A47:B47"/>
    <mergeCell ref="A68:B68"/>
    <mergeCell ref="A179:B179"/>
    <mergeCell ref="A180:B180"/>
    <mergeCell ref="A206:B206"/>
    <mergeCell ref="J8:K8"/>
    <mergeCell ref="A9:B11"/>
    <mergeCell ref="A6:I6"/>
    <mergeCell ref="C9:C11"/>
    <mergeCell ref="D9:I9"/>
    <mergeCell ref="A142:B142"/>
    <mergeCell ref="A151:B151"/>
    <mergeCell ref="H8:I8"/>
    <mergeCell ref="A12:B12"/>
    <mergeCell ref="J9:L9"/>
    <mergeCell ref="D10:E10"/>
    <mergeCell ref="F10:I10"/>
    <mergeCell ref="J10:J11"/>
    <mergeCell ref="K10:K11"/>
    <mergeCell ref="L10:L11"/>
    <mergeCell ref="A294:B294"/>
    <mergeCell ref="A290:B290"/>
    <mergeCell ref="A291:B291"/>
    <mergeCell ref="A156:B156"/>
    <mergeCell ref="A159:B159"/>
    <mergeCell ref="A167:B167"/>
    <mergeCell ref="A170:B170"/>
    <mergeCell ref="A187:B187"/>
    <mergeCell ref="A292:B292"/>
    <mergeCell ref="A231:B231"/>
    <mergeCell ref="A235:B235"/>
    <mergeCell ref="A207:B207"/>
    <mergeCell ref="A211:B211"/>
    <mergeCell ref="A215:B215"/>
    <mergeCell ref="A219:B219"/>
    <mergeCell ref="A223:B223"/>
    <mergeCell ref="A227:B227"/>
    <mergeCell ref="A239:B239"/>
    <mergeCell ref="A243:B243"/>
    <mergeCell ref="A247:B247"/>
    <mergeCell ref="A251:B251"/>
    <mergeCell ref="A279:B279"/>
    <mergeCell ref="A255:B255"/>
    <mergeCell ref="A259:B259"/>
    <mergeCell ref="A277:B277"/>
    <mergeCell ref="A278:B278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topLeftCell="A253" zoomScaleNormal="75" zoomScaleSheetLayoutView="100" workbookViewId="0">
      <selection activeCell="H270" sqref="H270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834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798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356</v>
      </c>
      <c r="E12" s="122"/>
      <c r="F12" s="133">
        <f t="shared" ref="F12:L12" si="1">F13+F187</f>
        <v>293</v>
      </c>
      <c r="G12" s="133">
        <f t="shared" si="1"/>
        <v>0</v>
      </c>
      <c r="H12" s="133">
        <f t="shared" si="1"/>
        <v>63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0</v>
      </c>
      <c r="E13" s="106"/>
      <c r="F13" s="120">
        <f t="shared" ref="F13:L13" si="2">F14+F179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0</v>
      </c>
      <c r="E14" s="107"/>
      <c r="F14" s="121">
        <f>F15+F47+F151</f>
        <v>0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 t="shared" ref="D39:L39" si="7">D40+D41+D42+D43+D44+D45+D46</f>
        <v>0</v>
      </c>
      <c r="E39" s="110"/>
      <c r="F39" s="115">
        <f t="shared" si="7"/>
        <v>0</v>
      </c>
      <c r="G39" s="115">
        <f t="shared" si="7"/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0</v>
      </c>
      <c r="E47" s="108"/>
      <c r="F47" s="118">
        <f t="shared" ref="F47:L47" si="8">F48+F59+F60+F63+F68+F72+F75+F77+F78+F79+F80+F93+F94</f>
        <v>0</v>
      </c>
      <c r="G47" s="118">
        <f t="shared" si="8"/>
        <v>0</v>
      </c>
      <c r="H47" s="118">
        <f t="shared" si="8"/>
        <v>0</v>
      </c>
      <c r="I47" s="118">
        <f t="shared" si="8"/>
        <v>0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9">SUM(F49:F58)</f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5">
        <f t="shared" si="9"/>
        <v>0</v>
      </c>
      <c r="K48" s="135">
        <f t="shared" si="9"/>
        <v>0</v>
      </c>
      <c r="L48" s="140">
        <f t="shared" si="9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10">F61</f>
        <v>0</v>
      </c>
      <c r="G60" s="136">
        <f t="shared" si="10"/>
        <v>0</v>
      </c>
      <c r="H60" s="136">
        <f t="shared" si="10"/>
        <v>0</v>
      </c>
      <c r="I60" s="136">
        <f t="shared" si="10"/>
        <v>0</v>
      </c>
      <c r="J60" s="135">
        <f t="shared" si="10"/>
        <v>0</v>
      </c>
      <c r="K60" s="135">
        <f t="shared" si="10"/>
        <v>0</v>
      </c>
      <c r="L60" s="140">
        <f t="shared" si="10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1">SUM(F64:F67)</f>
        <v>0</v>
      </c>
      <c r="G63" s="136">
        <f t="shared" si="11"/>
        <v>0</v>
      </c>
      <c r="H63" s="136">
        <f t="shared" si="11"/>
        <v>0</v>
      </c>
      <c r="I63" s="136">
        <f t="shared" si="11"/>
        <v>0</v>
      </c>
      <c r="J63" s="135">
        <f t="shared" si="11"/>
        <v>0</v>
      </c>
      <c r="K63" s="135">
        <f t="shared" si="11"/>
        <v>0</v>
      </c>
      <c r="L63" s="140">
        <f t="shared" si="11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/>
      <c r="G64" s="135"/>
      <c r="H64" s="135"/>
      <c r="I64" s="137"/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2">SUM(F69:F71)</f>
        <v>0</v>
      </c>
      <c r="G68" s="136">
        <f t="shared" si="12"/>
        <v>0</v>
      </c>
      <c r="H68" s="136">
        <f t="shared" si="12"/>
        <v>0</v>
      </c>
      <c r="I68" s="136">
        <f t="shared" si="12"/>
        <v>0</v>
      </c>
      <c r="J68" s="135">
        <f t="shared" si="12"/>
        <v>0</v>
      </c>
      <c r="K68" s="135">
        <f t="shared" si="12"/>
        <v>0</v>
      </c>
      <c r="L68" s="140">
        <f t="shared" si="12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3">F73+F74</f>
        <v>0</v>
      </c>
      <c r="G72" s="136">
        <f t="shared" si="13"/>
        <v>0</v>
      </c>
      <c r="H72" s="136">
        <f t="shared" si="13"/>
        <v>0</v>
      </c>
      <c r="I72" s="136">
        <f t="shared" si="13"/>
        <v>0</v>
      </c>
      <c r="J72" s="135">
        <f t="shared" si="13"/>
        <v>0</v>
      </c>
      <c r="K72" s="135">
        <f t="shared" si="13"/>
        <v>0</v>
      </c>
      <c r="L72" s="140">
        <f t="shared" si="13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4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4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4"/>
        <v>0</v>
      </c>
      <c r="E94" s="135"/>
      <c r="F94" s="136">
        <f t="shared" ref="F94:L94" si="15">SUM(F95:F102)</f>
        <v>0</v>
      </c>
      <c r="G94" s="136">
        <f t="shared" si="15"/>
        <v>0</v>
      </c>
      <c r="H94" s="136">
        <f t="shared" si="15"/>
        <v>0</v>
      </c>
      <c r="I94" s="136">
        <f t="shared" si="15"/>
        <v>0</v>
      </c>
      <c r="J94" s="135">
        <f t="shared" si="15"/>
        <v>0</v>
      </c>
      <c r="K94" s="135">
        <f t="shared" si="15"/>
        <v>0</v>
      </c>
      <c r="L94" s="140">
        <f t="shared" si="15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4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4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4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4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4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4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6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6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6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6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6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6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6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6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6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6"/>
        <v>0</v>
      </c>
      <c r="E183" s="135"/>
      <c r="F183" s="141">
        <f t="shared" ref="F183:L183" si="19">F184</f>
        <v>0</v>
      </c>
      <c r="G183" s="141">
        <f t="shared" si="19"/>
        <v>0</v>
      </c>
      <c r="H183" s="141">
        <f t="shared" si="19"/>
        <v>0</v>
      </c>
      <c r="I183" s="141">
        <f t="shared" si="19"/>
        <v>0</v>
      </c>
      <c r="J183" s="135">
        <f t="shared" si="19"/>
        <v>0</v>
      </c>
      <c r="K183" s="135">
        <f t="shared" si="19"/>
        <v>0</v>
      </c>
      <c r="L183" s="140">
        <f t="shared" si="19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6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6"/>
        <v>0</v>
      </c>
      <c r="E185" s="124"/>
      <c r="F185" s="100">
        <f t="shared" ref="F185:L185" si="20">F186</f>
        <v>0</v>
      </c>
      <c r="G185" s="100">
        <f t="shared" si="20"/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6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6"/>
        <v>356</v>
      </c>
      <c r="E187" s="142"/>
      <c r="F187" s="143">
        <f t="shared" ref="F187:L187" si="21">F263+F278</f>
        <v>293</v>
      </c>
      <c r="G187" s="143">
        <f t="shared" si="21"/>
        <v>0</v>
      </c>
      <c r="H187" s="143">
        <f t="shared" si="21"/>
        <v>63</v>
      </c>
      <c r="I187" s="143">
        <f t="shared" si="21"/>
        <v>0</v>
      </c>
      <c r="J187" s="142">
        <f t="shared" si="21"/>
        <v>0</v>
      </c>
      <c r="K187" s="142">
        <f t="shared" si="21"/>
        <v>0</v>
      </c>
      <c r="L187" s="465">
        <f t="shared" si="21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6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6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6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6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2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2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2"/>
        <v>356</v>
      </c>
      <c r="E263" s="135"/>
      <c r="F263" s="136">
        <f t="shared" ref="F263:L263" si="23">F264+F274</f>
        <v>293</v>
      </c>
      <c r="G263" s="136">
        <f t="shared" si="23"/>
        <v>0</v>
      </c>
      <c r="H263" s="136">
        <f t="shared" si="23"/>
        <v>63</v>
      </c>
      <c r="I263" s="136">
        <f t="shared" si="23"/>
        <v>0</v>
      </c>
      <c r="J263" s="135">
        <f t="shared" si="23"/>
        <v>0</v>
      </c>
      <c r="K263" s="135">
        <f t="shared" si="23"/>
        <v>0</v>
      </c>
      <c r="L263" s="140">
        <f t="shared" si="23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2"/>
        <v>356</v>
      </c>
      <c r="E264" s="135"/>
      <c r="F264" s="136">
        <f t="shared" ref="F264:L264" si="24">F265+F270</f>
        <v>293</v>
      </c>
      <c r="G264" s="136">
        <f t="shared" si="24"/>
        <v>0</v>
      </c>
      <c r="H264" s="136">
        <f t="shared" si="24"/>
        <v>63</v>
      </c>
      <c r="I264" s="136">
        <f t="shared" si="24"/>
        <v>0</v>
      </c>
      <c r="J264" s="135">
        <f t="shared" si="24"/>
        <v>0</v>
      </c>
      <c r="K264" s="135">
        <f t="shared" si="24"/>
        <v>0</v>
      </c>
      <c r="L264" s="140">
        <f t="shared" si="24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2"/>
        <v>63</v>
      </c>
      <c r="E265" s="135"/>
      <c r="F265" s="136">
        <f t="shared" ref="F265:L265" si="25">SUM(F266:F269)</f>
        <v>0</v>
      </c>
      <c r="G265" s="136">
        <f t="shared" si="25"/>
        <v>0</v>
      </c>
      <c r="H265" s="136">
        <f t="shared" si="25"/>
        <v>63</v>
      </c>
      <c r="I265" s="136">
        <f t="shared" si="25"/>
        <v>0</v>
      </c>
      <c r="J265" s="135">
        <f t="shared" si="25"/>
        <v>0</v>
      </c>
      <c r="K265" s="135">
        <f t="shared" si="25"/>
        <v>0</v>
      </c>
      <c r="L265" s="140">
        <f t="shared" si="25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2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2"/>
        <v>0</v>
      </c>
      <c r="E268" s="135"/>
      <c r="F268" s="135"/>
      <c r="G268" s="135"/>
      <c r="H268" s="135">
        <v>0</v>
      </c>
      <c r="I268" s="137">
        <v>0</v>
      </c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2"/>
        <v>63</v>
      </c>
      <c r="E269" s="135"/>
      <c r="F269" s="135">
        <v>0</v>
      </c>
      <c r="G269" s="135"/>
      <c r="H269" s="135">
        <v>63</v>
      </c>
      <c r="I269" s="137">
        <v>0</v>
      </c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6">F270+G270+H270+I270</f>
        <v>293</v>
      </c>
      <c r="E270" s="135"/>
      <c r="F270" s="135">
        <v>293</v>
      </c>
      <c r="G270" s="135">
        <v>0</v>
      </c>
      <c r="H270" s="135">
        <v>0</v>
      </c>
      <c r="I270" s="137">
        <v>0</v>
      </c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6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6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6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6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6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6"/>
        <v>0</v>
      </c>
      <c r="E283" s="135"/>
      <c r="F283" s="141">
        <f t="shared" ref="F283:L283" si="28">F284</f>
        <v>0</v>
      </c>
      <c r="G283" s="141">
        <f t="shared" si="28"/>
        <v>0</v>
      </c>
      <c r="H283" s="141">
        <f t="shared" si="28"/>
        <v>0</v>
      </c>
      <c r="I283" s="141">
        <f t="shared" si="28"/>
        <v>0</v>
      </c>
      <c r="J283" s="135">
        <f t="shared" si="28"/>
        <v>0</v>
      </c>
      <c r="K283" s="135">
        <f t="shared" si="28"/>
        <v>0</v>
      </c>
      <c r="L283" s="140">
        <f t="shared" si="28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6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6"/>
        <v>0</v>
      </c>
      <c r="E285" s="124"/>
      <c r="F285" s="100">
        <f t="shared" ref="F285:L285" si="29">F286</f>
        <v>0</v>
      </c>
      <c r="G285" s="100">
        <f t="shared" si="29"/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6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830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247:B247"/>
    <mergeCell ref="A279:B279"/>
    <mergeCell ref="A255:B255"/>
    <mergeCell ref="A259:B259"/>
    <mergeCell ref="A277:B277"/>
    <mergeCell ref="A278:B278"/>
    <mergeCell ref="A251:B251"/>
    <mergeCell ref="A227:B227"/>
    <mergeCell ref="A239:B239"/>
    <mergeCell ref="A243:B243"/>
    <mergeCell ref="A89:B89"/>
    <mergeCell ref="A151:B151"/>
    <mergeCell ref="A155:B155"/>
    <mergeCell ref="A107:B107"/>
    <mergeCell ref="A123:B123"/>
    <mergeCell ref="A124:B124"/>
    <mergeCell ref="A139:B139"/>
    <mergeCell ref="A142:B142"/>
    <mergeCell ref="A207:B207"/>
    <mergeCell ref="A211:B211"/>
    <mergeCell ref="A215:B215"/>
    <mergeCell ref="A219:B219"/>
    <mergeCell ref="A223:B223"/>
    <mergeCell ref="A294:B294"/>
    <mergeCell ref="A290:B290"/>
    <mergeCell ref="A291:B291"/>
    <mergeCell ref="A156:B156"/>
    <mergeCell ref="A159:B159"/>
    <mergeCell ref="A167:B167"/>
    <mergeCell ref="A170:B170"/>
    <mergeCell ref="A292:B292"/>
    <mergeCell ref="A187:B187"/>
    <mergeCell ref="A231:B231"/>
    <mergeCell ref="A206:B206"/>
    <mergeCell ref="A194:B194"/>
    <mergeCell ref="A188:B188"/>
    <mergeCell ref="A179:B179"/>
    <mergeCell ref="A180:B180"/>
    <mergeCell ref="A235:B235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2:B92"/>
    <mergeCell ref="A94:B94"/>
    <mergeCell ref="B7:I7"/>
    <mergeCell ref="A81:B81"/>
    <mergeCell ref="A84:B84"/>
    <mergeCell ref="A76:B76"/>
    <mergeCell ref="A47:B47"/>
    <mergeCell ref="A68:B68"/>
    <mergeCell ref="A85:B85"/>
    <mergeCell ref="A15:B15"/>
    <mergeCell ref="A16:B16"/>
    <mergeCell ref="A12:B12"/>
    <mergeCell ref="A75:B75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topLeftCell="A7" zoomScaleNormal="75" zoomScaleSheetLayoutView="100" workbookViewId="0">
      <selection activeCell="L10" sqref="L10:L1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836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815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0</v>
      </c>
      <c r="E12" s="122"/>
      <c r="F12" s="133">
        <f t="shared" ref="F12:L12" si="1">F13+F187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0</v>
      </c>
      <c r="E13" s="106"/>
      <c r="F13" s="120">
        <f t="shared" ref="F13:L13" si="2">F14+F179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0</v>
      </c>
      <c r="E14" s="107"/>
      <c r="F14" s="121">
        <f>F15+F47+F151</f>
        <v>0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>
        <v>0</v>
      </c>
      <c r="G17" s="135"/>
      <c r="H17" s="135"/>
      <c r="I17" s="137">
        <v>0</v>
      </c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35"/>
      <c r="F19" s="135"/>
      <c r="G19" s="135"/>
      <c r="H19" s="135"/>
      <c r="I19" s="137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35"/>
      <c r="F20" s="138">
        <v>0</v>
      </c>
      <c r="G20" s="138"/>
      <c r="H20" s="138"/>
      <c r="I20" s="139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35"/>
      <c r="F21" s="138"/>
      <c r="G21" s="138"/>
      <c r="H21" s="138"/>
      <c r="I21" s="139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35"/>
      <c r="F22" s="135"/>
      <c r="G22" s="135"/>
      <c r="H22" s="135"/>
      <c r="I22" s="137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35"/>
      <c r="F23" s="138"/>
      <c r="G23" s="138"/>
      <c r="H23" s="138"/>
      <c r="I23" s="139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35"/>
      <c r="F24" s="135"/>
      <c r="G24" s="135"/>
      <c r="H24" s="135"/>
      <c r="I24" s="137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35"/>
      <c r="F25" s="135">
        <v>0</v>
      </c>
      <c r="G25" s="135"/>
      <c r="H25" s="135"/>
      <c r="I25" s="137">
        <v>0</v>
      </c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35"/>
      <c r="F26" s="135"/>
      <c r="G26" s="135"/>
      <c r="H26" s="135"/>
      <c r="I26" s="137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35"/>
      <c r="F27" s="135"/>
      <c r="G27" s="135"/>
      <c r="H27" s="135"/>
      <c r="I27" s="137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35"/>
      <c r="F28" s="135"/>
      <c r="G28" s="135"/>
      <c r="H28" s="135"/>
      <c r="I28" s="137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35"/>
      <c r="F29" s="135"/>
      <c r="G29" s="135"/>
      <c r="H29" s="135"/>
      <c r="I29" s="137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35"/>
      <c r="F30" s="135"/>
      <c r="G30" s="135"/>
      <c r="H30" s="135"/>
      <c r="I30" s="137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35"/>
      <c r="F31" s="135"/>
      <c r="G31" s="135"/>
      <c r="H31" s="135"/>
      <c r="I31" s="137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0</v>
      </c>
      <c r="E47" s="108"/>
      <c r="F47" s="118">
        <f t="shared" ref="F47:L47" si="8">F48+F59+F60+F63+F68+F72+F75+F77+F78+F79+F80+F93+F94</f>
        <v>0</v>
      </c>
      <c r="G47" s="118">
        <f t="shared" si="8"/>
        <v>0</v>
      </c>
      <c r="H47" s="118">
        <f t="shared" si="8"/>
        <v>0</v>
      </c>
      <c r="I47" s="118">
        <f t="shared" si="8"/>
        <v>0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9">SUM(F49:F58)</f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5">
        <f t="shared" si="9"/>
        <v>0</v>
      </c>
      <c r="K48" s="135">
        <f t="shared" si="9"/>
        <v>0</v>
      </c>
      <c r="L48" s="140">
        <f t="shared" si="9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10">F61</f>
        <v>0</v>
      </c>
      <c r="G60" s="136">
        <f t="shared" si="10"/>
        <v>0</v>
      </c>
      <c r="H60" s="136">
        <f t="shared" si="10"/>
        <v>0</v>
      </c>
      <c r="I60" s="136">
        <f t="shared" si="10"/>
        <v>0</v>
      </c>
      <c r="J60" s="135">
        <f t="shared" si="10"/>
        <v>0</v>
      </c>
      <c r="K60" s="135">
        <f t="shared" si="10"/>
        <v>0</v>
      </c>
      <c r="L60" s="140">
        <f t="shared" si="10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1">SUM(F64:F67)</f>
        <v>0</v>
      </c>
      <c r="G63" s="136">
        <f t="shared" si="11"/>
        <v>0</v>
      </c>
      <c r="H63" s="136">
        <f t="shared" si="11"/>
        <v>0</v>
      </c>
      <c r="I63" s="136">
        <f t="shared" si="11"/>
        <v>0</v>
      </c>
      <c r="J63" s="135">
        <f t="shared" si="11"/>
        <v>0</v>
      </c>
      <c r="K63" s="135">
        <f t="shared" si="11"/>
        <v>0</v>
      </c>
      <c r="L63" s="140">
        <f t="shared" si="11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/>
      <c r="G64" s="135"/>
      <c r="H64" s="135"/>
      <c r="I64" s="137"/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2">SUM(F69:F71)</f>
        <v>0</v>
      </c>
      <c r="G68" s="136">
        <f t="shared" si="12"/>
        <v>0</v>
      </c>
      <c r="H68" s="136">
        <f t="shared" si="12"/>
        <v>0</v>
      </c>
      <c r="I68" s="136">
        <f t="shared" si="12"/>
        <v>0</v>
      </c>
      <c r="J68" s="135">
        <f t="shared" si="12"/>
        <v>0</v>
      </c>
      <c r="K68" s="135">
        <f t="shared" si="12"/>
        <v>0</v>
      </c>
      <c r="L68" s="140">
        <f t="shared" si="12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3">F73+F74</f>
        <v>0</v>
      </c>
      <c r="G72" s="136">
        <f t="shared" si="13"/>
        <v>0</v>
      </c>
      <c r="H72" s="136">
        <f t="shared" si="13"/>
        <v>0</v>
      </c>
      <c r="I72" s="136">
        <f t="shared" si="13"/>
        <v>0</v>
      </c>
      <c r="J72" s="135">
        <f t="shared" si="13"/>
        <v>0</v>
      </c>
      <c r="K72" s="135">
        <f t="shared" si="13"/>
        <v>0</v>
      </c>
      <c r="L72" s="140">
        <f t="shared" si="13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4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4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4"/>
        <v>0</v>
      </c>
      <c r="E94" s="135"/>
      <c r="F94" s="136">
        <f t="shared" ref="F94:L94" si="15">SUM(F95:F102)</f>
        <v>0</v>
      </c>
      <c r="G94" s="136">
        <f t="shared" si="15"/>
        <v>0</v>
      </c>
      <c r="H94" s="136">
        <f t="shared" si="15"/>
        <v>0</v>
      </c>
      <c r="I94" s="136">
        <f t="shared" si="15"/>
        <v>0</v>
      </c>
      <c r="J94" s="135">
        <f t="shared" si="15"/>
        <v>0</v>
      </c>
      <c r="K94" s="135">
        <f t="shared" si="15"/>
        <v>0</v>
      </c>
      <c r="L94" s="140">
        <f t="shared" si="15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4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4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4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4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4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4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6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6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6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6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6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6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6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6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6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6"/>
        <v>0</v>
      </c>
      <c r="E183" s="135"/>
      <c r="F183" s="141">
        <f t="shared" ref="F183:L183" si="19">F184</f>
        <v>0</v>
      </c>
      <c r="G183" s="141">
        <f t="shared" si="19"/>
        <v>0</v>
      </c>
      <c r="H183" s="141">
        <f t="shared" si="19"/>
        <v>0</v>
      </c>
      <c r="I183" s="141">
        <f t="shared" si="19"/>
        <v>0</v>
      </c>
      <c r="J183" s="135">
        <f t="shared" si="19"/>
        <v>0</v>
      </c>
      <c r="K183" s="135">
        <f t="shared" si="19"/>
        <v>0</v>
      </c>
      <c r="L183" s="140">
        <f t="shared" si="19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6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6"/>
        <v>0</v>
      </c>
      <c r="E185" s="124"/>
      <c r="F185" s="100">
        <f t="shared" ref="F185:L185" si="20">F186</f>
        <v>0</v>
      </c>
      <c r="G185" s="100">
        <f t="shared" si="20"/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6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6"/>
        <v>0</v>
      </c>
      <c r="E187" s="142"/>
      <c r="F187" s="143">
        <f t="shared" ref="F187:L187" si="21">F263+F278</f>
        <v>0</v>
      </c>
      <c r="G187" s="143">
        <f t="shared" si="21"/>
        <v>0</v>
      </c>
      <c r="H187" s="143">
        <f t="shared" si="21"/>
        <v>0</v>
      </c>
      <c r="I187" s="143">
        <f t="shared" si="21"/>
        <v>0</v>
      </c>
      <c r="J187" s="142">
        <f t="shared" si="21"/>
        <v>0</v>
      </c>
      <c r="K187" s="142">
        <f t="shared" si="21"/>
        <v>0</v>
      </c>
      <c r="L187" s="465">
        <f t="shared" si="21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6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6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6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6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2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2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2"/>
        <v>0</v>
      </c>
      <c r="E263" s="135"/>
      <c r="F263" s="136">
        <f t="shared" ref="F263:L263" si="23">F264+F274</f>
        <v>0</v>
      </c>
      <c r="G263" s="136">
        <f t="shared" si="23"/>
        <v>0</v>
      </c>
      <c r="H263" s="136">
        <f t="shared" si="23"/>
        <v>0</v>
      </c>
      <c r="I263" s="136">
        <f t="shared" si="23"/>
        <v>0</v>
      </c>
      <c r="J263" s="135">
        <f t="shared" si="23"/>
        <v>0</v>
      </c>
      <c r="K263" s="135">
        <f t="shared" si="23"/>
        <v>0</v>
      </c>
      <c r="L263" s="140">
        <f t="shared" si="23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2"/>
        <v>0</v>
      </c>
      <c r="E264" s="135"/>
      <c r="F264" s="136">
        <f t="shared" ref="F264:L264" si="24">F265+F270</f>
        <v>0</v>
      </c>
      <c r="G264" s="136">
        <f t="shared" si="24"/>
        <v>0</v>
      </c>
      <c r="H264" s="136">
        <f t="shared" si="24"/>
        <v>0</v>
      </c>
      <c r="I264" s="136">
        <f t="shared" si="24"/>
        <v>0</v>
      </c>
      <c r="J264" s="135">
        <f t="shared" si="24"/>
        <v>0</v>
      </c>
      <c r="K264" s="135">
        <f t="shared" si="24"/>
        <v>0</v>
      </c>
      <c r="L264" s="140">
        <f t="shared" si="24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2"/>
        <v>0</v>
      </c>
      <c r="E265" s="135"/>
      <c r="F265" s="136">
        <f t="shared" ref="F265:L265" si="25">SUM(F266:F269)</f>
        <v>0</v>
      </c>
      <c r="G265" s="136">
        <f t="shared" si="25"/>
        <v>0</v>
      </c>
      <c r="H265" s="136">
        <f t="shared" si="25"/>
        <v>0</v>
      </c>
      <c r="I265" s="136">
        <f t="shared" si="25"/>
        <v>0</v>
      </c>
      <c r="J265" s="135">
        <f t="shared" si="25"/>
        <v>0</v>
      </c>
      <c r="K265" s="135">
        <f t="shared" si="25"/>
        <v>0</v>
      </c>
      <c r="L265" s="140">
        <f t="shared" si="25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2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2"/>
        <v>0</v>
      </c>
      <c r="E268" s="135"/>
      <c r="F268" s="135"/>
      <c r="G268" s="135"/>
      <c r="H268" s="135">
        <v>0</v>
      </c>
      <c r="I268" s="137">
        <v>0</v>
      </c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2"/>
        <v>0</v>
      </c>
      <c r="E269" s="135"/>
      <c r="F269" s="135"/>
      <c r="G269" s="135"/>
      <c r="H269" s="135">
        <v>0</v>
      </c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6">F270+G270+H270+I270</f>
        <v>0</v>
      </c>
      <c r="E270" s="135"/>
      <c r="F270" s="135"/>
      <c r="G270" s="135"/>
      <c r="H270" s="135">
        <v>0</v>
      </c>
      <c r="I270" s="137">
        <v>0</v>
      </c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6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6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6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6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6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6"/>
        <v>0</v>
      </c>
      <c r="E283" s="135"/>
      <c r="F283" s="141">
        <f t="shared" ref="F283:L283" si="28">F284</f>
        <v>0</v>
      </c>
      <c r="G283" s="141">
        <f t="shared" si="28"/>
        <v>0</v>
      </c>
      <c r="H283" s="141">
        <f t="shared" si="28"/>
        <v>0</v>
      </c>
      <c r="I283" s="141">
        <f t="shared" si="28"/>
        <v>0</v>
      </c>
      <c r="J283" s="135">
        <f t="shared" si="28"/>
        <v>0</v>
      </c>
      <c r="K283" s="135">
        <f t="shared" si="28"/>
        <v>0</v>
      </c>
      <c r="L283" s="140">
        <f t="shared" si="28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6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6"/>
        <v>0</v>
      </c>
      <c r="E285" s="124"/>
      <c r="F285" s="100">
        <f t="shared" ref="F285:L285" si="29">F286</f>
        <v>0</v>
      </c>
      <c r="G285" s="100">
        <f t="shared" si="29"/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6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4"/>
      <c r="H290" s="4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831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124:B124"/>
    <mergeCell ref="A139:B139"/>
    <mergeCell ref="A155:B155"/>
    <mergeCell ref="A81:B81"/>
    <mergeCell ref="A85:B85"/>
    <mergeCell ref="A89:B89"/>
    <mergeCell ref="A84:B84"/>
    <mergeCell ref="A123:B123"/>
    <mergeCell ref="A188:B188"/>
    <mergeCell ref="B7:I7"/>
    <mergeCell ref="B5:I5"/>
    <mergeCell ref="A194:B194"/>
    <mergeCell ref="A13:B13"/>
    <mergeCell ref="A92:B92"/>
    <mergeCell ref="A94:B94"/>
    <mergeCell ref="A107:B107"/>
    <mergeCell ref="A15:B15"/>
    <mergeCell ref="A16:B16"/>
    <mergeCell ref="A75:B75"/>
    <mergeCell ref="A76:B76"/>
    <mergeCell ref="A47:B47"/>
    <mergeCell ref="A68:B68"/>
    <mergeCell ref="A179:B179"/>
    <mergeCell ref="A180:B180"/>
    <mergeCell ref="A206:B206"/>
    <mergeCell ref="J8:K8"/>
    <mergeCell ref="A9:B11"/>
    <mergeCell ref="A6:I6"/>
    <mergeCell ref="C9:C11"/>
    <mergeCell ref="D9:I9"/>
    <mergeCell ref="A142:B142"/>
    <mergeCell ref="A151:B151"/>
    <mergeCell ref="H8:I8"/>
    <mergeCell ref="A12:B12"/>
    <mergeCell ref="J9:L9"/>
    <mergeCell ref="D10:E10"/>
    <mergeCell ref="F10:I10"/>
    <mergeCell ref="J10:J11"/>
    <mergeCell ref="K10:K11"/>
    <mergeCell ref="L10:L11"/>
    <mergeCell ref="A294:B294"/>
    <mergeCell ref="A290:B290"/>
    <mergeCell ref="A291:B291"/>
    <mergeCell ref="A156:B156"/>
    <mergeCell ref="A159:B159"/>
    <mergeCell ref="A167:B167"/>
    <mergeCell ref="A170:B170"/>
    <mergeCell ref="A187:B187"/>
    <mergeCell ref="A292:B292"/>
    <mergeCell ref="A231:B231"/>
    <mergeCell ref="A235:B235"/>
    <mergeCell ref="A207:B207"/>
    <mergeCell ref="A211:B211"/>
    <mergeCell ref="A215:B215"/>
    <mergeCell ref="A219:B219"/>
    <mergeCell ref="A223:B223"/>
    <mergeCell ref="A227:B227"/>
    <mergeCell ref="A239:B239"/>
    <mergeCell ref="A243:B243"/>
    <mergeCell ref="A247:B247"/>
    <mergeCell ref="A251:B251"/>
    <mergeCell ref="A279:B279"/>
    <mergeCell ref="A255:B255"/>
    <mergeCell ref="A259:B259"/>
    <mergeCell ref="A277:B277"/>
    <mergeCell ref="A278:B278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zoomScaleNormal="75" zoomScaleSheetLayoutView="100" workbookViewId="0">
      <selection activeCell="L10" sqref="L10:L1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834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40"/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0</v>
      </c>
      <c r="E12" s="122"/>
      <c r="F12" s="133">
        <f t="shared" ref="F12:L12" si="1">F13+F187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0</v>
      </c>
      <c r="E13" s="106"/>
      <c r="F13" s="120">
        <f t="shared" ref="F13:L13" si="2">F14+F179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0</v>
      </c>
      <c r="E14" s="107"/>
      <c r="F14" s="121">
        <f>F15+F47+F151</f>
        <v>0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35"/>
      <c r="F19" s="135"/>
      <c r="G19" s="135"/>
      <c r="H19" s="135"/>
      <c r="I19" s="137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35"/>
      <c r="F20" s="138"/>
      <c r="G20" s="138"/>
      <c r="H20" s="138"/>
      <c r="I20" s="139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35"/>
      <c r="F21" s="138"/>
      <c r="G21" s="138"/>
      <c r="H21" s="138"/>
      <c r="I21" s="139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35"/>
      <c r="F22" s="135"/>
      <c r="G22" s="135"/>
      <c r="H22" s="135"/>
      <c r="I22" s="137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35"/>
      <c r="F23" s="138"/>
      <c r="G23" s="138"/>
      <c r="H23" s="138"/>
      <c r="I23" s="139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35"/>
      <c r="F24" s="135"/>
      <c r="G24" s="135"/>
      <c r="H24" s="135"/>
      <c r="I24" s="137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35"/>
      <c r="F25" s="135"/>
      <c r="G25" s="135"/>
      <c r="H25" s="135"/>
      <c r="I25" s="137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35"/>
      <c r="F26" s="135"/>
      <c r="G26" s="135"/>
      <c r="H26" s="135"/>
      <c r="I26" s="137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35"/>
      <c r="F27" s="135"/>
      <c r="G27" s="135"/>
      <c r="H27" s="135"/>
      <c r="I27" s="137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35"/>
      <c r="F28" s="135"/>
      <c r="G28" s="135"/>
      <c r="H28" s="135"/>
      <c r="I28" s="137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35"/>
      <c r="F29" s="135"/>
      <c r="G29" s="135"/>
      <c r="H29" s="135"/>
      <c r="I29" s="137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35"/>
      <c r="F30" s="135"/>
      <c r="G30" s="135"/>
      <c r="H30" s="135"/>
      <c r="I30" s="137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35"/>
      <c r="F31" s="135"/>
      <c r="G31" s="135"/>
      <c r="H31" s="135"/>
      <c r="I31" s="137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0</v>
      </c>
      <c r="E47" s="108"/>
      <c r="F47" s="118">
        <f t="shared" ref="F47:L47" si="8">F48+F59+F60+F63+F68+F72+F75+F77+F78+F79+F80+F93+F94</f>
        <v>0</v>
      </c>
      <c r="G47" s="118">
        <f t="shared" si="8"/>
        <v>0</v>
      </c>
      <c r="H47" s="118">
        <f t="shared" si="8"/>
        <v>0</v>
      </c>
      <c r="I47" s="118">
        <f t="shared" si="8"/>
        <v>0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9">SUM(F49:F58)</f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5">
        <f t="shared" si="9"/>
        <v>0</v>
      </c>
      <c r="K48" s="135">
        <f t="shared" si="9"/>
        <v>0</v>
      </c>
      <c r="L48" s="140">
        <f t="shared" si="9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10">F61</f>
        <v>0</v>
      </c>
      <c r="G60" s="136">
        <f t="shared" si="10"/>
        <v>0</v>
      </c>
      <c r="H60" s="136">
        <f t="shared" si="10"/>
        <v>0</v>
      </c>
      <c r="I60" s="136">
        <f t="shared" si="10"/>
        <v>0</v>
      </c>
      <c r="J60" s="135">
        <f t="shared" si="10"/>
        <v>0</v>
      </c>
      <c r="K60" s="135">
        <f t="shared" si="10"/>
        <v>0</v>
      </c>
      <c r="L60" s="140">
        <f t="shared" si="10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1">SUM(F64:F67)</f>
        <v>0</v>
      </c>
      <c r="G63" s="136">
        <f t="shared" si="11"/>
        <v>0</v>
      </c>
      <c r="H63" s="136">
        <f t="shared" si="11"/>
        <v>0</v>
      </c>
      <c r="I63" s="136">
        <f t="shared" si="11"/>
        <v>0</v>
      </c>
      <c r="J63" s="135">
        <f t="shared" si="11"/>
        <v>0</v>
      </c>
      <c r="K63" s="135">
        <f t="shared" si="11"/>
        <v>0</v>
      </c>
      <c r="L63" s="140">
        <f t="shared" si="11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/>
      <c r="G64" s="135"/>
      <c r="H64" s="135"/>
      <c r="I64" s="137"/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2">SUM(F69:F71)</f>
        <v>0</v>
      </c>
      <c r="G68" s="136">
        <f t="shared" si="12"/>
        <v>0</v>
      </c>
      <c r="H68" s="136">
        <f t="shared" si="12"/>
        <v>0</v>
      </c>
      <c r="I68" s="136">
        <f t="shared" si="12"/>
        <v>0</v>
      </c>
      <c r="J68" s="135">
        <f t="shared" si="12"/>
        <v>0</v>
      </c>
      <c r="K68" s="135">
        <f t="shared" si="12"/>
        <v>0</v>
      </c>
      <c r="L68" s="140">
        <f t="shared" si="12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3">F73+F74</f>
        <v>0</v>
      </c>
      <c r="G72" s="136">
        <f t="shared" si="13"/>
        <v>0</v>
      </c>
      <c r="H72" s="136">
        <f t="shared" si="13"/>
        <v>0</v>
      </c>
      <c r="I72" s="136">
        <f t="shared" si="13"/>
        <v>0</v>
      </c>
      <c r="J72" s="135">
        <f t="shared" si="13"/>
        <v>0</v>
      </c>
      <c r="K72" s="135">
        <f t="shared" si="13"/>
        <v>0</v>
      </c>
      <c r="L72" s="140">
        <f t="shared" si="13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4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4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4"/>
        <v>0</v>
      </c>
      <c r="E94" s="135"/>
      <c r="F94" s="136">
        <f t="shared" ref="F94:L94" si="15">SUM(F95:F102)</f>
        <v>0</v>
      </c>
      <c r="G94" s="136">
        <f t="shared" si="15"/>
        <v>0</v>
      </c>
      <c r="H94" s="136">
        <f t="shared" si="15"/>
        <v>0</v>
      </c>
      <c r="I94" s="136">
        <f t="shared" si="15"/>
        <v>0</v>
      </c>
      <c r="J94" s="135">
        <f t="shared" si="15"/>
        <v>0</v>
      </c>
      <c r="K94" s="135">
        <f t="shared" si="15"/>
        <v>0</v>
      </c>
      <c r="L94" s="140">
        <f t="shared" si="15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4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4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4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4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4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4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6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6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6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6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6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6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6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6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6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6"/>
        <v>0</v>
      </c>
      <c r="E183" s="135"/>
      <c r="F183" s="141">
        <f t="shared" ref="F183:L183" si="19">F184</f>
        <v>0</v>
      </c>
      <c r="G183" s="141">
        <f t="shared" si="19"/>
        <v>0</v>
      </c>
      <c r="H183" s="141">
        <f t="shared" si="19"/>
        <v>0</v>
      </c>
      <c r="I183" s="141">
        <f t="shared" si="19"/>
        <v>0</v>
      </c>
      <c r="J183" s="135">
        <f t="shared" si="19"/>
        <v>0</v>
      </c>
      <c r="K183" s="135">
        <f t="shared" si="19"/>
        <v>0</v>
      </c>
      <c r="L183" s="140">
        <f t="shared" si="19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6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6"/>
        <v>0</v>
      </c>
      <c r="E185" s="124"/>
      <c r="F185" s="100">
        <f t="shared" ref="F185:L185" si="20">F186</f>
        <v>0</v>
      </c>
      <c r="G185" s="100">
        <f t="shared" si="20"/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6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6"/>
        <v>0</v>
      </c>
      <c r="E187" s="142"/>
      <c r="F187" s="143">
        <f t="shared" ref="F187:L187" si="21">F263+F278</f>
        <v>0</v>
      </c>
      <c r="G187" s="143">
        <f t="shared" si="21"/>
        <v>0</v>
      </c>
      <c r="H187" s="143">
        <f t="shared" si="21"/>
        <v>0</v>
      </c>
      <c r="I187" s="143">
        <f t="shared" si="21"/>
        <v>0</v>
      </c>
      <c r="J187" s="142">
        <f t="shared" si="21"/>
        <v>0</v>
      </c>
      <c r="K187" s="142">
        <f t="shared" si="21"/>
        <v>0</v>
      </c>
      <c r="L187" s="465">
        <f t="shared" si="21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6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6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6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6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2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2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2"/>
        <v>0</v>
      </c>
      <c r="E263" s="135"/>
      <c r="F263" s="136">
        <f t="shared" ref="F263:L263" si="23">F264+F274</f>
        <v>0</v>
      </c>
      <c r="G263" s="136">
        <f t="shared" si="23"/>
        <v>0</v>
      </c>
      <c r="H263" s="136">
        <f t="shared" si="23"/>
        <v>0</v>
      </c>
      <c r="I263" s="136">
        <f t="shared" si="23"/>
        <v>0</v>
      </c>
      <c r="J263" s="135">
        <f t="shared" si="23"/>
        <v>0</v>
      </c>
      <c r="K263" s="135">
        <f t="shared" si="23"/>
        <v>0</v>
      </c>
      <c r="L263" s="140">
        <f t="shared" si="23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2"/>
        <v>0</v>
      </c>
      <c r="E264" s="135"/>
      <c r="F264" s="136">
        <f t="shared" ref="F264:L264" si="24">F265+F270</f>
        <v>0</v>
      </c>
      <c r="G264" s="136">
        <f t="shared" si="24"/>
        <v>0</v>
      </c>
      <c r="H264" s="136">
        <f t="shared" si="24"/>
        <v>0</v>
      </c>
      <c r="I264" s="136">
        <f t="shared" si="24"/>
        <v>0</v>
      </c>
      <c r="J264" s="135">
        <f t="shared" si="24"/>
        <v>0</v>
      </c>
      <c r="K264" s="135">
        <f t="shared" si="24"/>
        <v>0</v>
      </c>
      <c r="L264" s="140">
        <f t="shared" si="24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2"/>
        <v>0</v>
      </c>
      <c r="E265" s="135"/>
      <c r="F265" s="136">
        <f t="shared" ref="F265:L265" si="25">SUM(F266:F269)</f>
        <v>0</v>
      </c>
      <c r="G265" s="136">
        <f t="shared" si="25"/>
        <v>0</v>
      </c>
      <c r="H265" s="136">
        <f t="shared" si="25"/>
        <v>0</v>
      </c>
      <c r="I265" s="136">
        <f t="shared" si="25"/>
        <v>0</v>
      </c>
      <c r="J265" s="135">
        <f t="shared" si="25"/>
        <v>0</v>
      </c>
      <c r="K265" s="135">
        <f t="shared" si="25"/>
        <v>0</v>
      </c>
      <c r="L265" s="140">
        <f t="shared" si="25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2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6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6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6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6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6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6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6"/>
        <v>0</v>
      </c>
      <c r="E283" s="135"/>
      <c r="F283" s="141">
        <f t="shared" ref="F283:L283" si="28">F284</f>
        <v>0</v>
      </c>
      <c r="G283" s="141">
        <f t="shared" si="28"/>
        <v>0</v>
      </c>
      <c r="H283" s="141">
        <f t="shared" si="28"/>
        <v>0</v>
      </c>
      <c r="I283" s="141">
        <f t="shared" si="28"/>
        <v>0</v>
      </c>
      <c r="J283" s="135">
        <f t="shared" si="28"/>
        <v>0</v>
      </c>
      <c r="K283" s="135">
        <f t="shared" si="28"/>
        <v>0</v>
      </c>
      <c r="L283" s="140">
        <f t="shared" si="28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6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6"/>
        <v>0</v>
      </c>
      <c r="E285" s="124"/>
      <c r="F285" s="100">
        <f t="shared" ref="F285:L285" si="29">F286</f>
        <v>0</v>
      </c>
      <c r="G285" s="100">
        <f t="shared" si="29"/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6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x14ac:dyDescent="0.2">
      <c r="A290" s="707" t="s">
        <v>726</v>
      </c>
      <c r="B290" s="707"/>
      <c r="C290" s="150"/>
      <c r="F290" s="148" t="s">
        <v>727</v>
      </c>
      <c r="J290" s="150"/>
      <c r="K290" s="150"/>
      <c r="L290" s="150"/>
    </row>
    <row r="291" spans="1:12" x14ac:dyDescent="0.2">
      <c r="A291" s="786" t="s">
        <v>769</v>
      </c>
      <c r="B291" s="786"/>
      <c r="C291" s="150"/>
      <c r="J291" s="150"/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  <c r="J292" s="150"/>
      <c r="K292" s="150"/>
      <c r="L292" s="150"/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  <c r="J293" s="150"/>
      <c r="K293" s="150"/>
      <c r="L293" s="150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124:B124"/>
    <mergeCell ref="A139:B139"/>
    <mergeCell ref="A155:B155"/>
    <mergeCell ref="A81:B81"/>
    <mergeCell ref="A85:B85"/>
    <mergeCell ref="A89:B89"/>
    <mergeCell ref="A84:B84"/>
    <mergeCell ref="A123:B123"/>
    <mergeCell ref="A188:B188"/>
    <mergeCell ref="B7:I7"/>
    <mergeCell ref="B5:I5"/>
    <mergeCell ref="A194:B194"/>
    <mergeCell ref="A13:B13"/>
    <mergeCell ref="A92:B92"/>
    <mergeCell ref="A94:B94"/>
    <mergeCell ref="A107:B107"/>
    <mergeCell ref="A15:B15"/>
    <mergeCell ref="A16:B16"/>
    <mergeCell ref="A75:B75"/>
    <mergeCell ref="A76:B76"/>
    <mergeCell ref="A47:B47"/>
    <mergeCell ref="A68:B68"/>
    <mergeCell ref="A179:B179"/>
    <mergeCell ref="A180:B180"/>
    <mergeCell ref="A206:B206"/>
    <mergeCell ref="J8:K8"/>
    <mergeCell ref="A9:B11"/>
    <mergeCell ref="A6:I6"/>
    <mergeCell ref="C9:C11"/>
    <mergeCell ref="D9:I9"/>
    <mergeCell ref="A142:B142"/>
    <mergeCell ref="A151:B151"/>
    <mergeCell ref="H8:I8"/>
    <mergeCell ref="A12:B12"/>
    <mergeCell ref="J9:L9"/>
    <mergeCell ref="D10:E10"/>
    <mergeCell ref="F10:I10"/>
    <mergeCell ref="J10:J11"/>
    <mergeCell ref="K10:K11"/>
    <mergeCell ref="L10:L11"/>
    <mergeCell ref="A294:B294"/>
    <mergeCell ref="A290:B290"/>
    <mergeCell ref="A291:B291"/>
    <mergeCell ref="A156:B156"/>
    <mergeCell ref="A159:B159"/>
    <mergeCell ref="A167:B167"/>
    <mergeCell ref="A170:B170"/>
    <mergeCell ref="A187:B187"/>
    <mergeCell ref="A292:B292"/>
    <mergeCell ref="A231:B231"/>
    <mergeCell ref="A235:B235"/>
    <mergeCell ref="A207:B207"/>
    <mergeCell ref="A211:B211"/>
    <mergeCell ref="A215:B215"/>
    <mergeCell ref="A219:B219"/>
    <mergeCell ref="A223:B223"/>
    <mergeCell ref="A227:B227"/>
    <mergeCell ref="A239:B239"/>
    <mergeCell ref="A243:B243"/>
    <mergeCell ref="A247:B247"/>
    <mergeCell ref="A251:B251"/>
    <mergeCell ref="A279:B279"/>
    <mergeCell ref="A255:B255"/>
    <mergeCell ref="A259:B259"/>
    <mergeCell ref="A277:B277"/>
    <mergeCell ref="A278:B278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zoomScaleNormal="75" zoomScaleSheetLayoutView="100" workbookViewId="0">
      <selection activeCell="D65" sqref="D65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9.8554687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174" customFormat="1" ht="15" x14ac:dyDescent="0.25">
      <c r="A1" s="172" t="s">
        <v>781</v>
      </c>
      <c r="B1" s="172"/>
      <c r="C1" s="172"/>
      <c r="D1" s="173"/>
      <c r="E1" s="174" t="s">
        <v>784</v>
      </c>
      <c r="I1" s="174" t="s">
        <v>788</v>
      </c>
    </row>
    <row r="2" spans="1:12" s="174" customFormat="1" ht="14.25" x14ac:dyDescent="0.2">
      <c r="A2" s="175" t="s">
        <v>782</v>
      </c>
      <c r="C2" s="175"/>
      <c r="D2" s="173"/>
      <c r="E2" s="174" t="s">
        <v>783</v>
      </c>
      <c r="I2" s="174" t="s">
        <v>789</v>
      </c>
    </row>
    <row r="3" spans="1:12" s="174" customFormat="1" ht="15" x14ac:dyDescent="0.25">
      <c r="A3" s="172" t="s">
        <v>791</v>
      </c>
      <c r="C3" s="176"/>
      <c r="D3" s="173"/>
      <c r="E3" s="174" t="s">
        <v>785</v>
      </c>
      <c r="F3" s="174" t="s">
        <v>806</v>
      </c>
      <c r="I3" s="174" t="s">
        <v>790</v>
      </c>
    </row>
    <row r="4" spans="1:12" s="174" customFormat="1" ht="15" x14ac:dyDescent="0.25">
      <c r="A4" s="172" t="s">
        <v>787</v>
      </c>
      <c r="B4" s="174" t="s">
        <v>803</v>
      </c>
      <c r="C4" s="176"/>
      <c r="D4" s="173"/>
      <c r="H4" s="174" t="s">
        <v>808</v>
      </c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836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40"/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 t="s">
        <v>801</v>
      </c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270" customFormat="1" ht="18.75" customHeight="1" x14ac:dyDescent="0.2">
      <c r="A9" s="676" t="s">
        <v>660</v>
      </c>
      <c r="B9" s="903"/>
      <c r="C9" s="685" t="s">
        <v>98</v>
      </c>
      <c r="D9" s="728" t="s">
        <v>837</v>
      </c>
      <c r="E9" s="908"/>
      <c r="F9" s="689"/>
      <c r="G9" s="689"/>
      <c r="H9" s="689"/>
      <c r="I9" s="689"/>
      <c r="J9" s="668" t="s">
        <v>669</v>
      </c>
      <c r="K9" s="668"/>
      <c r="L9" s="669"/>
    </row>
    <row r="10" spans="1:12" s="270" customFormat="1" ht="20.25" customHeight="1" x14ac:dyDescent="0.2">
      <c r="A10" s="904"/>
      <c r="B10" s="905"/>
      <c r="C10" s="726"/>
      <c r="D10" s="737" t="s">
        <v>694</v>
      </c>
      <c r="E10" s="737"/>
      <c r="F10" s="670" t="s">
        <v>695</v>
      </c>
      <c r="G10" s="670"/>
      <c r="H10" s="670"/>
      <c r="I10" s="738"/>
      <c r="J10" s="671">
        <v>2020</v>
      </c>
      <c r="K10" s="671">
        <v>2021</v>
      </c>
      <c r="L10" s="673">
        <v>2022</v>
      </c>
    </row>
    <row r="11" spans="1:12" s="270" customFormat="1" ht="42.75" customHeight="1" thickBot="1" x14ac:dyDescent="0.25">
      <c r="A11" s="906"/>
      <c r="B11" s="907"/>
      <c r="C11" s="727"/>
      <c r="D11" s="274" t="s">
        <v>696</v>
      </c>
      <c r="E11" s="275" t="s">
        <v>697</v>
      </c>
      <c r="F11" s="275" t="s">
        <v>698</v>
      </c>
      <c r="G11" s="275" t="s">
        <v>699</v>
      </c>
      <c r="H11" s="275" t="s">
        <v>700</v>
      </c>
      <c r="I11" s="276" t="s">
        <v>701</v>
      </c>
      <c r="J11" s="672"/>
      <c r="K11" s="672"/>
      <c r="L11" s="674"/>
    </row>
    <row r="12" spans="1:12" s="229" customFormat="1" ht="41.25" customHeight="1" x14ac:dyDescent="0.2">
      <c r="A12" s="901" t="s">
        <v>766</v>
      </c>
      <c r="B12" s="902"/>
      <c r="C12" s="573"/>
      <c r="D12" s="305">
        <f t="shared" ref="D12:D76" si="0">F12+G12+H12+I12</f>
        <v>24843</v>
      </c>
      <c r="E12" s="305"/>
      <c r="F12" s="306">
        <f t="shared" ref="F12:L12" si="1">F13+F187</f>
        <v>9026</v>
      </c>
      <c r="G12" s="306">
        <f t="shared" si="1"/>
        <v>5467</v>
      </c>
      <c r="H12" s="306">
        <f t="shared" si="1"/>
        <v>5372</v>
      </c>
      <c r="I12" s="306">
        <f>I13+I187</f>
        <v>4978</v>
      </c>
      <c r="J12" s="625">
        <f t="shared" si="1"/>
        <v>21114</v>
      </c>
      <c r="K12" s="625">
        <f t="shared" si="1"/>
        <v>21114</v>
      </c>
      <c r="L12" s="626">
        <f t="shared" si="1"/>
        <v>21114</v>
      </c>
    </row>
    <row r="13" spans="1:12" s="229" customFormat="1" ht="20.25" customHeight="1" x14ac:dyDescent="0.2">
      <c r="A13" s="889" t="s">
        <v>713</v>
      </c>
      <c r="B13" s="890"/>
      <c r="C13" s="574"/>
      <c r="D13" s="305">
        <f t="shared" si="0"/>
        <v>23977</v>
      </c>
      <c r="E13" s="307"/>
      <c r="F13" s="307">
        <f t="shared" ref="F13:L13" si="2">F14+F179</f>
        <v>8273</v>
      </c>
      <c r="G13" s="307">
        <f t="shared" si="2"/>
        <v>5467</v>
      </c>
      <c r="H13" s="307">
        <f t="shared" si="2"/>
        <v>5259</v>
      </c>
      <c r="I13" s="307">
        <f t="shared" si="2"/>
        <v>4978</v>
      </c>
      <c r="J13" s="627">
        <f t="shared" si="2"/>
        <v>21114</v>
      </c>
      <c r="K13" s="627">
        <f t="shared" si="2"/>
        <v>21114</v>
      </c>
      <c r="L13" s="628">
        <f t="shared" si="2"/>
        <v>21114</v>
      </c>
    </row>
    <row r="14" spans="1:12" s="229" customFormat="1" ht="19.5" customHeight="1" x14ac:dyDescent="0.2">
      <c r="A14" s="575" t="s">
        <v>314</v>
      </c>
      <c r="B14" s="361"/>
      <c r="C14" s="362" t="s">
        <v>315</v>
      </c>
      <c r="D14" s="305">
        <f t="shared" si="0"/>
        <v>23977</v>
      </c>
      <c r="E14" s="308"/>
      <c r="F14" s="308">
        <f>F15+F47+F151</f>
        <v>8273</v>
      </c>
      <c r="G14" s="308">
        <f t="shared" ref="G14:L14" si="3">G15+G47+G151</f>
        <v>5467</v>
      </c>
      <c r="H14" s="308">
        <f t="shared" si="3"/>
        <v>5259</v>
      </c>
      <c r="I14" s="308">
        <f t="shared" si="3"/>
        <v>4978</v>
      </c>
      <c r="J14" s="629">
        <f t="shared" si="3"/>
        <v>21114</v>
      </c>
      <c r="K14" s="629">
        <f t="shared" si="3"/>
        <v>21114</v>
      </c>
      <c r="L14" s="630">
        <f t="shared" si="3"/>
        <v>21114</v>
      </c>
    </row>
    <row r="15" spans="1:12" s="229" customFormat="1" ht="33.75" customHeight="1" x14ac:dyDescent="0.2">
      <c r="A15" s="893" t="s">
        <v>675</v>
      </c>
      <c r="B15" s="894"/>
      <c r="C15" s="362" t="s">
        <v>316</v>
      </c>
      <c r="D15" s="305">
        <f t="shared" si="0"/>
        <v>20315</v>
      </c>
      <c r="E15" s="309"/>
      <c r="F15" s="309">
        <f>F16+F32+F39</f>
        <v>6199</v>
      </c>
      <c r="G15" s="309">
        <f>G16+G32+G39</f>
        <v>4877</v>
      </c>
      <c r="H15" s="309">
        <f>H16+H32+H39</f>
        <v>4665</v>
      </c>
      <c r="I15" s="309">
        <f>I16+I32+I39</f>
        <v>4574</v>
      </c>
      <c r="J15" s="311">
        <v>18298</v>
      </c>
      <c r="K15" s="311">
        <v>18298</v>
      </c>
      <c r="L15" s="631">
        <v>18298</v>
      </c>
    </row>
    <row r="16" spans="1:12" s="229" customFormat="1" ht="29.25" customHeight="1" x14ac:dyDescent="0.2">
      <c r="A16" s="893" t="s">
        <v>306</v>
      </c>
      <c r="B16" s="894"/>
      <c r="C16" s="362" t="s">
        <v>193</v>
      </c>
      <c r="D16" s="305">
        <f t="shared" si="0"/>
        <v>19551</v>
      </c>
      <c r="E16" s="309"/>
      <c r="F16" s="309">
        <f t="shared" ref="F16:L16" si="4">SUM(F17:F31)</f>
        <v>5788</v>
      </c>
      <c r="G16" s="309">
        <f t="shared" si="4"/>
        <v>4759</v>
      </c>
      <c r="H16" s="309">
        <f t="shared" si="4"/>
        <v>4544</v>
      </c>
      <c r="I16" s="309">
        <f t="shared" si="4"/>
        <v>4460</v>
      </c>
      <c r="J16" s="311">
        <f t="shared" si="4"/>
        <v>0</v>
      </c>
      <c r="K16" s="311">
        <f t="shared" si="4"/>
        <v>0</v>
      </c>
      <c r="L16" s="631">
        <f t="shared" si="4"/>
        <v>0</v>
      </c>
    </row>
    <row r="17" spans="1:12" s="229" customFormat="1" ht="15" customHeight="1" x14ac:dyDescent="0.2">
      <c r="A17" s="576"/>
      <c r="B17" s="577" t="s">
        <v>194</v>
      </c>
      <c r="C17" s="578" t="s">
        <v>195</v>
      </c>
      <c r="D17" s="305">
        <f t="shared" si="0"/>
        <v>10446</v>
      </c>
      <c r="E17" s="309"/>
      <c r="F17" s="309">
        <f>'30.10.05'!F17+'31.10.03'!F17+'33.10.08'!F17+'33.10.21'!F17+'33.10.30'!F17+'33.10.31'!F17+'36.10.50'!F17+'37.10.01'!F17+'39.10.01'!F17+'39.10.50'!F17+'40.10.15'!F17+'43.10.10'!F17+'43.10.14'!F17+'43.10.33'!F17+A!F17+B!F17</f>
        <v>3093</v>
      </c>
      <c r="G17" s="309">
        <f>'30.10.05'!G17+'31.10.03'!G17+'33.10.08'!G17+'33.10.21'!G17+'33.10.30'!G17+'33.10.31'!G17+'36.10.50'!G17+'37.10.01'!G17+'39.10.01'!G17+'39.10.50'!G17+'40.10.15'!G17+'43.10.10'!G17+'43.10.14'!G17+'43.10.33'!G17+A!G17+B!G17</f>
        <v>2561</v>
      </c>
      <c r="H17" s="309">
        <f>'30.10.05'!H17+'31.10.03'!H17+'33.10.08'!H17+'33.10.21'!H17+'33.10.30'!H17+'33.10.31'!H17+'36.10.50'!H17+'37.10.01'!H17+'39.10.01'!H17+'39.10.50'!H17+'40.10.15'!H17+'43.10.10'!H17+'43.10.14'!H17+'43.10.33'!H17+A!H17+B!H17</f>
        <v>2398</v>
      </c>
      <c r="I17" s="309">
        <f>'30.10.05'!I17+'31.10.03'!I17+'33.10.08'!I17+'33.10.21'!I17+'33.10.30'!I17+'33.10.31'!I17+'36.10.50'!I17+'37.10.01'!I17+'39.10.01'!I17+'39.10.50'!I17+'40.10.15'!I17+'43.10.10'!I17+'43.10.14'!I17+'43.10.33'!I17+A!I17+B!I17</f>
        <v>2394</v>
      </c>
      <c r="J17" s="311">
        <f>'30.10.05'!J17+'31.10.03'!J17+'33.10.08'!J17+'33.10.21'!J17+'33.10.30'!J17+'33.10.31'!J17+'36.10.50'!J17+'37.10.01'!J17+'39.10.01'!J17+'39.10.50'!J17+'40.10.15'!J17+'43.10.10'!J17+'43.10.14'!J17+'43.10.33'!J17+A!J17+B!J17</f>
        <v>0</v>
      </c>
      <c r="K17" s="311">
        <f>'30.10.05'!K17+'31.10.03'!K17+'33.10.08'!K17+'33.10.21'!K17+'33.10.30'!K17+'33.10.31'!K17+'36.10.50'!K17+'37.10.01'!K17+'39.10.01'!K17+'39.10.50'!K17+'40.10.15'!K17+'43.10.10'!K17+'43.10.14'!K17+'43.10.33'!K17+A!K17+B!K17</f>
        <v>0</v>
      </c>
      <c r="L17" s="631">
        <f>'30.10.05'!L17+'31.10.03'!L17+'33.10.08'!L17+'33.10.21'!L17+'33.10.30'!L17+'33.10.31'!L17+'36.10.50'!L17+'37.10.01'!L17+'39.10.01'!L17+'39.10.50'!L17+'40.10.15'!L17+'43.10.10'!L17+'43.10.14'!L17+'43.10.33'!L17+A!L17+B!L17</f>
        <v>0</v>
      </c>
    </row>
    <row r="18" spans="1:12" s="243" customFormat="1" ht="15" customHeight="1" x14ac:dyDescent="0.2">
      <c r="A18" s="579"/>
      <c r="B18" s="469" t="s">
        <v>196</v>
      </c>
      <c r="C18" s="498" t="s">
        <v>197</v>
      </c>
      <c r="D18" s="305">
        <f t="shared" si="0"/>
        <v>0</v>
      </c>
      <c r="E18" s="309"/>
      <c r="F18" s="309">
        <f>'30.10.05'!F18+'31.10.03'!F18+'33.10.08'!F18+'33.10.21'!F18+'33.10.30'!F18+'33.10.31'!F18+'36.10.50'!F18+'37.10.01'!F18+'39.10.01'!F18+'39.10.50'!F18+'40.10.15'!F18+'43.10.10'!F18+'43.10.14'!F18+'43.10.33'!F18+A!F18+B!F18</f>
        <v>0</v>
      </c>
      <c r="G18" s="309">
        <f>'30.10.05'!G18+'31.10.03'!G18+'33.10.08'!G18+'33.10.21'!G18+'33.10.30'!G18+'33.10.31'!G18+'36.10.50'!G18+'37.10.01'!G18+'39.10.01'!G18+'39.10.50'!G18+'40.10.15'!G18+'43.10.10'!G18+'43.10.14'!G18+'43.10.33'!G18+A!G18+B!G18</f>
        <v>0</v>
      </c>
      <c r="H18" s="309">
        <f>'30.10.05'!H18+'31.10.03'!H18+'33.10.08'!H18+'33.10.21'!H18+'33.10.30'!H18+'33.10.31'!H18+'36.10.50'!H18+'37.10.01'!H18+'39.10.01'!H18+'39.10.50'!H18+'40.10.15'!H18+'43.10.10'!H18+'43.10.14'!H18+'43.10.33'!H18+A!H18+B!H18</f>
        <v>0</v>
      </c>
      <c r="I18" s="309">
        <f>'30.10.05'!I18+'31.10.03'!I18+'33.10.08'!I18+'33.10.21'!I18+'33.10.30'!I18+'33.10.31'!I18+'36.10.50'!I18+'37.10.01'!I18+'39.10.01'!I18+'39.10.50'!I18+'40.10.15'!I18+'43.10.10'!I18+'43.10.14'!I18+'43.10.33'!I18+A!I18+B!I18</f>
        <v>0</v>
      </c>
      <c r="J18" s="311">
        <f>'30.10.05'!J18+'31.10.03'!J18+'33.10.08'!J18+'33.10.21'!J18+'33.10.30'!J18+'33.10.31'!J18+'36.10.50'!J18+'37.10.01'!J18+'39.10.01'!J18+'39.10.50'!J18+'40.10.15'!J18+'43.10.10'!J18+'43.10.14'!J18+'43.10.33'!J18+A!J18+B!J18</f>
        <v>0</v>
      </c>
      <c r="K18" s="311">
        <f>'30.10.05'!K18+'31.10.03'!K18+'33.10.08'!K18+'33.10.21'!K18+'33.10.30'!K18+'33.10.31'!K18+'36.10.50'!K18+'37.10.01'!K18+'39.10.01'!K18+'39.10.50'!K18+'40.10.15'!K18+'43.10.10'!K18+'43.10.14'!K18+'43.10.33'!K18+A!K18+B!K18</f>
        <v>0</v>
      </c>
      <c r="L18" s="631">
        <f>'30.10.05'!L18+'31.10.03'!L18+'33.10.08'!L18+'33.10.21'!L18+'33.10.30'!L18+'33.10.31'!L18+'36.10.50'!L18+'37.10.01'!L18+'39.10.01'!L18+'39.10.50'!L18+'40.10.15'!L18+'43.10.10'!L18+'43.10.14'!L18+'43.10.33'!L18+A!L18+B!L18</f>
        <v>0</v>
      </c>
    </row>
    <row r="19" spans="1:12" s="243" customFormat="1" ht="15" customHeight="1" x14ac:dyDescent="0.2">
      <c r="A19" s="579"/>
      <c r="B19" s="469" t="s">
        <v>265</v>
      </c>
      <c r="C19" s="498" t="s">
        <v>266</v>
      </c>
      <c r="D19" s="305">
        <f t="shared" si="0"/>
        <v>0</v>
      </c>
      <c r="E19" s="309"/>
      <c r="F19" s="309">
        <f>'30.10.05'!F19+'31.10.03'!F19+'33.10.08'!F19+'33.10.21'!F19+'33.10.30'!F19+'33.10.31'!F19+'36.10.50'!F19+'37.10.01'!F19+'39.10.01'!F19+'39.10.50'!F19+'40.10.15'!F19+'43.10.10'!F19+'43.10.14'!F19+'43.10.33'!F19+A!F19+B!F19</f>
        <v>0</v>
      </c>
      <c r="G19" s="309">
        <f>'30.10.05'!G19+'31.10.03'!G19+'33.10.08'!G19+'33.10.21'!G19+'33.10.30'!G19+'33.10.31'!G19+'36.10.50'!G19+'37.10.01'!G19+'39.10.01'!G19+'39.10.50'!G19+'40.10.15'!G19+'43.10.10'!G19+'43.10.14'!G19+'43.10.33'!G19+A!G19+B!G19</f>
        <v>0</v>
      </c>
      <c r="H19" s="309">
        <f>'30.10.05'!H19+'31.10.03'!H19+'33.10.08'!H19+'33.10.21'!H19+'33.10.30'!H19+'33.10.31'!H19+'36.10.50'!H19+'37.10.01'!H19+'39.10.01'!H19+'39.10.50'!H19+'40.10.15'!H19+'43.10.10'!H19+'43.10.14'!H19+'43.10.33'!H19+A!H19+B!H19</f>
        <v>0</v>
      </c>
      <c r="I19" s="309">
        <f>'30.10.05'!I19+'31.10.03'!I19+'33.10.08'!I19+'33.10.21'!I19+'33.10.30'!I19+'33.10.31'!I19+'36.10.50'!I19+'37.10.01'!I19+'39.10.01'!I19+'39.10.50'!I19+'40.10.15'!I19+'43.10.10'!I19+'43.10.14'!I19+'43.10.33'!I19+A!I19+B!I19</f>
        <v>0</v>
      </c>
      <c r="J19" s="311">
        <f>'30.10.05'!J19+'31.10.03'!J19+'33.10.08'!J19+'33.10.21'!J19+'33.10.30'!J19+'33.10.31'!J19+'36.10.50'!J19+'37.10.01'!J19+'39.10.01'!J19+'39.10.50'!J19+'40.10.15'!J19+'43.10.10'!J19+'43.10.14'!J19+'43.10.33'!J19+A!J19+B!J19</f>
        <v>0</v>
      </c>
      <c r="K19" s="311">
        <f>'30.10.05'!K19+'31.10.03'!K19+'33.10.08'!K19+'33.10.21'!K19+'33.10.30'!K19+'33.10.31'!K19+'36.10.50'!K19+'37.10.01'!K19+'39.10.01'!K19+'39.10.50'!K19+'40.10.15'!K19+'43.10.10'!K19+'43.10.14'!K19+'43.10.33'!K19+A!K19+B!K19</f>
        <v>0</v>
      </c>
      <c r="L19" s="631">
        <f>'30.10.05'!L19+'31.10.03'!L19+'33.10.08'!L19+'33.10.21'!L19+'33.10.30'!L19+'33.10.31'!L19+'36.10.50'!L19+'37.10.01'!L19+'39.10.01'!L19+'39.10.50'!L19+'40.10.15'!L19+'43.10.10'!L19+'43.10.14'!L19+'43.10.33'!L19+A!L19+B!L19</f>
        <v>0</v>
      </c>
    </row>
    <row r="20" spans="1:12" s="229" customFormat="1" ht="15" customHeight="1" x14ac:dyDescent="0.2">
      <c r="A20" s="576"/>
      <c r="B20" s="577" t="s">
        <v>267</v>
      </c>
      <c r="C20" s="578" t="s">
        <v>268</v>
      </c>
      <c r="D20" s="305">
        <f t="shared" si="0"/>
        <v>6325</v>
      </c>
      <c r="E20" s="309"/>
      <c r="F20" s="309">
        <f>'30.10.05'!F20+'31.10.03'!F20+'33.10.08'!F20+'33.10.21'!F20+'33.10.30'!F20+'33.10.31'!F20+'36.10.50'!F20+'37.10.01'!F20+'39.10.01'!F20+'39.10.50'!F20+'40.10.15'!F20+'43.10.10'!F20+'43.10.14'!F20+'43.10.33'!F20+A!F20+B!F20</f>
        <v>1902</v>
      </c>
      <c r="G20" s="309">
        <f>'30.10.05'!G20+'31.10.03'!G20+'33.10.08'!G20+'33.10.21'!G20+'33.10.30'!G20+'33.10.31'!G20+'36.10.50'!G20+'37.10.01'!G20+'39.10.01'!G20+'39.10.50'!G20+'40.10.15'!G20+'43.10.10'!G20+'43.10.14'!G20+'43.10.33'!G20+A!G20+B!G20</f>
        <v>1502</v>
      </c>
      <c r="H20" s="309">
        <f>'30.10.05'!H20+'31.10.03'!H20+'33.10.08'!H20+'33.10.21'!H20+'33.10.30'!H20+'33.10.31'!H20+'36.10.50'!H20+'37.10.01'!H20+'39.10.01'!H20+'39.10.50'!H20+'40.10.15'!H20+'43.10.10'!H20+'43.10.14'!H20+'43.10.33'!H20+A!H20+B!H20</f>
        <v>1472</v>
      </c>
      <c r="I20" s="309">
        <f>'30.10.05'!I20+'31.10.03'!I20+'33.10.08'!I20+'33.10.21'!I20+'33.10.30'!I20+'33.10.31'!I20+'36.10.50'!I20+'37.10.01'!I20+'39.10.01'!I20+'39.10.50'!I20+'40.10.15'!I20+'43.10.10'!I20+'43.10.14'!I20+'43.10.33'!I20+A!I20+B!I20</f>
        <v>1449</v>
      </c>
      <c r="J20" s="311">
        <f>'30.10.05'!J20+'31.10.03'!J20+'33.10.08'!J20+'33.10.21'!J20+'33.10.30'!J20+'33.10.31'!J20+'36.10.50'!J20+'37.10.01'!J20+'39.10.01'!J20+'39.10.50'!J20+'40.10.15'!J20+'43.10.10'!J20+'43.10.14'!J20+'43.10.33'!J20+A!J20+B!J20</f>
        <v>0</v>
      </c>
      <c r="K20" s="311">
        <f>'30.10.05'!K20+'31.10.03'!K20+'33.10.08'!K20+'33.10.21'!K20+'33.10.30'!K20+'33.10.31'!K20+'36.10.50'!K20+'37.10.01'!K20+'39.10.01'!K20+'39.10.50'!K20+'40.10.15'!K20+'43.10.10'!K20+'43.10.14'!K20+'43.10.33'!K20+A!K20+B!K20</f>
        <v>0</v>
      </c>
      <c r="L20" s="631">
        <f>'30.10.05'!L20+'31.10.03'!L20+'33.10.08'!L20+'33.10.21'!L20+'33.10.30'!L20+'33.10.31'!L20+'36.10.50'!L20+'37.10.01'!L20+'39.10.01'!L20+'39.10.50'!L20+'40.10.15'!L20+'43.10.10'!L20+'43.10.14'!L20+'43.10.33'!L20+A!L20+B!L20</f>
        <v>0</v>
      </c>
    </row>
    <row r="21" spans="1:12" s="229" customFormat="1" ht="15" customHeight="1" x14ac:dyDescent="0.2">
      <c r="A21" s="576"/>
      <c r="B21" s="577" t="s">
        <v>269</v>
      </c>
      <c r="C21" s="578" t="s">
        <v>270</v>
      </c>
      <c r="D21" s="305">
        <f t="shared" si="0"/>
        <v>1005</v>
      </c>
      <c r="E21" s="309"/>
      <c r="F21" s="309">
        <f>'30.10.05'!F21+'31.10.03'!F21+'33.10.08'!F21+'33.10.21'!F21+'33.10.30'!F21+'33.10.31'!F21+'36.10.50'!F21+'37.10.01'!F21+'39.10.01'!F21+'39.10.50'!F21+'40.10.15'!F21+'43.10.10'!F21+'43.10.14'!F21+'43.10.33'!F21+A!F21+B!F21</f>
        <v>274</v>
      </c>
      <c r="G21" s="309">
        <f>'30.10.05'!G21+'31.10.03'!G21+'33.10.08'!G21+'33.10.21'!G21+'33.10.30'!G21+'33.10.31'!G21+'36.10.50'!G21+'37.10.01'!G21+'39.10.01'!G21+'39.10.50'!G21+'40.10.15'!G21+'43.10.10'!G21+'43.10.14'!G21+'43.10.33'!G21+A!G21+B!G21</f>
        <v>251</v>
      </c>
      <c r="H21" s="309">
        <f>'30.10.05'!H21+'31.10.03'!H21+'33.10.08'!H21+'33.10.21'!H21+'33.10.30'!H21+'33.10.31'!H21+'36.10.50'!H21+'37.10.01'!H21+'39.10.01'!H21+'39.10.50'!H21+'40.10.15'!H21+'43.10.10'!H21+'43.10.14'!H21+'43.10.33'!H21+A!H21+B!H21</f>
        <v>240</v>
      </c>
      <c r="I21" s="309">
        <f>'30.10.05'!I21+'31.10.03'!I21+'33.10.08'!I21+'33.10.21'!I21+'33.10.30'!I21+'33.10.31'!I21+'36.10.50'!I21+'37.10.01'!I21+'39.10.01'!I21+'39.10.50'!I21+'40.10.15'!I21+'43.10.10'!I21+'43.10.14'!I21+'43.10.33'!I21+A!I21+B!I21</f>
        <v>240</v>
      </c>
      <c r="J21" s="311">
        <f>'30.10.05'!J21+'31.10.03'!J21+'33.10.08'!J21+'33.10.21'!J21+'33.10.30'!J21+'33.10.31'!J21+'36.10.50'!J21+'37.10.01'!J21+'39.10.01'!J21+'39.10.50'!J21+'40.10.15'!J21+'43.10.10'!J21+'43.10.14'!J21+'43.10.33'!J21+A!J21+B!J21</f>
        <v>0</v>
      </c>
      <c r="K21" s="311">
        <f>'30.10.05'!K21+'31.10.03'!K21+'33.10.08'!K21+'33.10.21'!K21+'33.10.30'!K21+'33.10.31'!K21+'36.10.50'!K21+'37.10.01'!K21+'39.10.01'!K21+'39.10.50'!K21+'40.10.15'!K21+'43.10.10'!K21+'43.10.14'!K21+'43.10.33'!K21+A!K21+B!K21</f>
        <v>0</v>
      </c>
      <c r="L21" s="631">
        <f>'30.10.05'!L21+'31.10.03'!L21+'33.10.08'!L21+'33.10.21'!L21+'33.10.30'!L21+'33.10.31'!L21+'36.10.50'!L21+'37.10.01'!L21+'39.10.01'!L21+'39.10.50'!L21+'40.10.15'!L21+'43.10.10'!L21+'43.10.14'!L21+'43.10.33'!L21+A!L21+B!L21</f>
        <v>0</v>
      </c>
    </row>
    <row r="22" spans="1:12" s="229" customFormat="1" ht="15" customHeight="1" x14ac:dyDescent="0.2">
      <c r="A22" s="576"/>
      <c r="B22" s="577" t="s">
        <v>271</v>
      </c>
      <c r="C22" s="578" t="s">
        <v>272</v>
      </c>
      <c r="D22" s="305">
        <f t="shared" si="0"/>
        <v>0</v>
      </c>
      <c r="E22" s="309"/>
      <c r="F22" s="309">
        <f>'30.10.05'!F22+'31.10.03'!F22+'33.10.08'!F22+'33.10.21'!F22+'33.10.30'!F22+'33.10.31'!F22+'36.10.50'!F22+'37.10.01'!F22+'39.10.01'!F22+'39.10.50'!F22+'40.10.15'!F22+'43.10.10'!F22+'43.10.14'!F22+'43.10.33'!F22+A!F22+B!F22</f>
        <v>0</v>
      </c>
      <c r="G22" s="309">
        <f>'30.10.05'!G22+'31.10.03'!G22+'33.10.08'!G22+'33.10.21'!G22+'33.10.30'!G22+'33.10.31'!G22+'36.10.50'!G22+'37.10.01'!G22+'39.10.01'!G22+'39.10.50'!G22+'40.10.15'!G22+'43.10.10'!G22+'43.10.14'!G22+'43.10.33'!G22+A!G22+B!G22</f>
        <v>0</v>
      </c>
      <c r="H22" s="309">
        <f>'30.10.05'!H22+'31.10.03'!H22+'33.10.08'!H22+'33.10.21'!H22+'33.10.30'!H22+'33.10.31'!H22+'36.10.50'!H22+'37.10.01'!H22+'39.10.01'!H22+'39.10.50'!H22+'40.10.15'!H22+'43.10.10'!H22+'43.10.14'!H22+'43.10.33'!H22+A!H22+B!H22</f>
        <v>0</v>
      </c>
      <c r="I22" s="309">
        <f>'30.10.05'!I22+'31.10.03'!I22+'33.10.08'!I22+'33.10.21'!I22+'33.10.30'!I22+'33.10.31'!I22+'36.10.50'!I22+'37.10.01'!I22+'39.10.01'!I22+'39.10.50'!I22+'40.10.15'!I22+'43.10.10'!I22+'43.10.14'!I22+'43.10.33'!I22+A!I22+B!I22</f>
        <v>0</v>
      </c>
      <c r="J22" s="311">
        <f>'30.10.05'!J22+'31.10.03'!J22+'33.10.08'!J22+'33.10.21'!J22+'33.10.30'!J22+'33.10.31'!J22+'36.10.50'!J22+'37.10.01'!J22+'39.10.01'!J22+'39.10.50'!J22+'40.10.15'!J22+'43.10.10'!J22+'43.10.14'!J22+'43.10.33'!J22+A!J22+B!J22</f>
        <v>0</v>
      </c>
      <c r="K22" s="311">
        <f>'30.10.05'!K22+'31.10.03'!K22+'33.10.08'!K22+'33.10.21'!K22+'33.10.30'!K22+'33.10.31'!K22+'36.10.50'!K22+'37.10.01'!K22+'39.10.01'!K22+'39.10.50'!K22+'40.10.15'!K22+'43.10.10'!K22+'43.10.14'!K22+'43.10.33'!K22+A!K22+B!K22</f>
        <v>0</v>
      </c>
      <c r="L22" s="631">
        <f>'30.10.05'!L22+'31.10.03'!L22+'33.10.08'!L22+'33.10.21'!L22+'33.10.30'!L22+'33.10.31'!L22+'36.10.50'!L22+'37.10.01'!L22+'39.10.01'!L22+'39.10.50'!L22+'40.10.15'!L22+'43.10.10'!L22+'43.10.14'!L22+'43.10.33'!L22+A!L22+B!L22</f>
        <v>0</v>
      </c>
    </row>
    <row r="23" spans="1:12" s="229" customFormat="1" ht="15" customHeight="1" x14ac:dyDescent="0.2">
      <c r="A23" s="576"/>
      <c r="B23" s="577" t="s">
        <v>273</v>
      </c>
      <c r="C23" s="578" t="s">
        <v>274</v>
      </c>
      <c r="D23" s="305">
        <f t="shared" si="0"/>
        <v>0</v>
      </c>
      <c r="E23" s="309"/>
      <c r="F23" s="309">
        <f>'30.10.05'!F23+'31.10.03'!F23+'33.10.08'!F23+'33.10.21'!F23+'33.10.30'!F23+'33.10.31'!F23+'36.10.50'!F23+'37.10.01'!F23+'39.10.01'!F23+'39.10.50'!F23+'40.10.15'!F23+'43.10.10'!F23+'43.10.14'!F23+'43.10.33'!F23+A!F23+B!F23</f>
        <v>0</v>
      </c>
      <c r="G23" s="309">
        <f>'30.10.05'!G23+'31.10.03'!G23+'33.10.08'!G23+'33.10.21'!G23+'33.10.30'!G23+'33.10.31'!G23+'36.10.50'!G23+'37.10.01'!G23+'39.10.01'!G23+'39.10.50'!G23+'40.10.15'!G23+'43.10.10'!G23+'43.10.14'!G23+'43.10.33'!G23+A!G23+B!G23</f>
        <v>0</v>
      </c>
      <c r="H23" s="309">
        <f>'30.10.05'!H23+'31.10.03'!H23+'33.10.08'!H23+'33.10.21'!H23+'33.10.30'!H23+'33.10.31'!H23+'36.10.50'!H23+'37.10.01'!H23+'39.10.01'!H23+'39.10.50'!H23+'40.10.15'!H23+'43.10.10'!H23+'43.10.14'!H23+'43.10.33'!H23+A!H23+B!H23</f>
        <v>0</v>
      </c>
      <c r="I23" s="309">
        <f>'30.10.05'!I23+'31.10.03'!I23+'33.10.08'!I23+'33.10.21'!I23+'33.10.30'!I23+'33.10.31'!I23+'36.10.50'!I23+'37.10.01'!I23+'39.10.01'!I23+'39.10.50'!I23+'40.10.15'!I23+'43.10.10'!I23+'43.10.14'!I23+'43.10.33'!I23+A!I23+B!I23</f>
        <v>0</v>
      </c>
      <c r="J23" s="311">
        <f>'30.10.05'!J23+'31.10.03'!J23+'33.10.08'!J23+'33.10.21'!J23+'33.10.30'!J23+'33.10.31'!J23+'36.10.50'!J23+'37.10.01'!J23+'39.10.01'!J23+'39.10.50'!J23+'40.10.15'!J23+'43.10.10'!J23+'43.10.14'!J23+'43.10.33'!J23+A!J23+B!J23</f>
        <v>0</v>
      </c>
      <c r="K23" s="311">
        <f>'30.10.05'!K23+'31.10.03'!K23+'33.10.08'!K23+'33.10.21'!K23+'33.10.30'!K23+'33.10.31'!K23+'36.10.50'!K23+'37.10.01'!K23+'39.10.01'!K23+'39.10.50'!K23+'40.10.15'!K23+'43.10.10'!K23+'43.10.14'!K23+'43.10.33'!K23+A!K23+B!K23</f>
        <v>0</v>
      </c>
      <c r="L23" s="631">
        <f>'30.10.05'!L23+'31.10.03'!L23+'33.10.08'!L23+'33.10.21'!L23+'33.10.30'!L23+'33.10.31'!L23+'36.10.50'!L23+'37.10.01'!L23+'39.10.01'!L23+'39.10.50'!L23+'40.10.15'!L23+'43.10.10'!L23+'43.10.14'!L23+'43.10.33'!L23+A!L23+B!L23</f>
        <v>0</v>
      </c>
    </row>
    <row r="24" spans="1:12" s="229" customFormat="1" ht="15" customHeight="1" x14ac:dyDescent="0.2">
      <c r="A24" s="576"/>
      <c r="B24" s="577" t="s">
        <v>299</v>
      </c>
      <c r="C24" s="578" t="s">
        <v>300</v>
      </c>
      <c r="D24" s="305">
        <f t="shared" si="0"/>
        <v>0</v>
      </c>
      <c r="E24" s="309"/>
      <c r="F24" s="309">
        <f>'30.10.05'!F24+'31.10.03'!F24+'33.10.08'!F24+'33.10.21'!F24+'33.10.30'!F24+'33.10.31'!F24+'36.10.50'!F24+'37.10.01'!F24+'39.10.01'!F24+'39.10.50'!F24+'40.10.15'!F24+'43.10.10'!F24+'43.10.14'!F24+'43.10.33'!F24+A!F24+B!F24</f>
        <v>0</v>
      </c>
      <c r="G24" s="309">
        <f>'30.10.05'!G24+'31.10.03'!G24+'33.10.08'!G24+'33.10.21'!G24+'33.10.30'!G24+'33.10.31'!G24+'36.10.50'!G24+'37.10.01'!G24+'39.10.01'!G24+'39.10.50'!G24+'40.10.15'!G24+'43.10.10'!G24+'43.10.14'!G24+'43.10.33'!G24+A!G24+B!G24</f>
        <v>0</v>
      </c>
      <c r="H24" s="309">
        <f>'30.10.05'!H24+'31.10.03'!H24+'33.10.08'!H24+'33.10.21'!H24+'33.10.30'!H24+'33.10.31'!H24+'36.10.50'!H24+'37.10.01'!H24+'39.10.01'!H24+'39.10.50'!H24+'40.10.15'!H24+'43.10.10'!H24+'43.10.14'!H24+'43.10.33'!H24+A!H24+B!H24</f>
        <v>0</v>
      </c>
      <c r="I24" s="309">
        <f>'30.10.05'!I24+'31.10.03'!I24+'33.10.08'!I24+'33.10.21'!I24+'33.10.30'!I24+'33.10.31'!I24+'36.10.50'!I24+'37.10.01'!I24+'39.10.01'!I24+'39.10.50'!I24+'40.10.15'!I24+'43.10.10'!I24+'43.10.14'!I24+'43.10.33'!I24+A!I24+B!I24</f>
        <v>0</v>
      </c>
      <c r="J24" s="311">
        <f>'30.10.05'!J24+'31.10.03'!J24+'33.10.08'!J24+'33.10.21'!J24+'33.10.30'!J24+'33.10.31'!J24+'36.10.50'!J24+'37.10.01'!J24+'39.10.01'!J24+'39.10.50'!J24+'40.10.15'!J24+'43.10.10'!J24+'43.10.14'!J24+'43.10.33'!J24+A!J24+B!J24</f>
        <v>0</v>
      </c>
      <c r="K24" s="311">
        <f>'30.10.05'!K24+'31.10.03'!K24+'33.10.08'!K24+'33.10.21'!K24+'33.10.30'!K24+'33.10.31'!K24+'36.10.50'!K24+'37.10.01'!K24+'39.10.01'!K24+'39.10.50'!K24+'40.10.15'!K24+'43.10.10'!K24+'43.10.14'!K24+'43.10.33'!K24+A!K24+B!K24</f>
        <v>0</v>
      </c>
      <c r="L24" s="631">
        <f>'30.10.05'!L24+'31.10.03'!L24+'33.10.08'!L24+'33.10.21'!L24+'33.10.30'!L24+'33.10.31'!L24+'36.10.50'!L24+'37.10.01'!L24+'39.10.01'!L24+'39.10.50'!L24+'40.10.15'!L24+'43.10.10'!L24+'43.10.14'!L24+'43.10.33'!L24+A!L24+B!L24</f>
        <v>0</v>
      </c>
    </row>
    <row r="25" spans="1:12" s="229" customFormat="1" ht="15" customHeight="1" x14ac:dyDescent="0.2">
      <c r="A25" s="576"/>
      <c r="B25" s="577" t="s">
        <v>301</v>
      </c>
      <c r="C25" s="578" t="s">
        <v>302</v>
      </c>
      <c r="D25" s="305">
        <f t="shared" si="0"/>
        <v>624</v>
      </c>
      <c r="E25" s="309"/>
      <c r="F25" s="309">
        <f>'30.10.05'!F25+'31.10.03'!F25+'33.10.08'!F25+'33.10.21'!F25+'33.10.30'!F25+'33.10.31'!F25+'36.10.50'!F25+'37.10.01'!F25+'39.10.01'!F25+'39.10.50'!F25+'40.10.15'!F25+'43.10.10'!F25+'43.10.14'!F25+'43.10.33'!F25+A!F25+B!F25</f>
        <v>170</v>
      </c>
      <c r="G25" s="309">
        <f>'30.10.05'!G25+'31.10.03'!G25+'33.10.08'!G25+'33.10.21'!G25+'33.10.30'!G25+'33.10.31'!G25+'36.10.50'!G25+'37.10.01'!G25+'39.10.01'!G25+'39.10.50'!G25+'40.10.15'!G25+'43.10.10'!G25+'43.10.14'!G25+'43.10.33'!G25+A!G25+B!G25</f>
        <v>160</v>
      </c>
      <c r="H25" s="309">
        <f>'30.10.05'!H25+'31.10.03'!H25+'33.10.08'!H25+'33.10.21'!H25+'33.10.30'!H25+'33.10.31'!H25+'36.10.50'!H25+'37.10.01'!H25+'39.10.01'!H25+'39.10.50'!H25+'40.10.15'!H25+'43.10.10'!H25+'43.10.14'!H25+'43.10.33'!H25+A!H25+B!H25</f>
        <v>147</v>
      </c>
      <c r="I25" s="309">
        <f>'30.10.05'!I25+'31.10.03'!I25+'33.10.08'!I25+'33.10.21'!I25+'33.10.30'!I25+'33.10.31'!I25+'36.10.50'!I25+'37.10.01'!I25+'39.10.01'!I25+'39.10.50'!I25+'40.10.15'!I25+'43.10.10'!I25+'43.10.14'!I25+'43.10.33'!I25+A!I25+B!I25</f>
        <v>147</v>
      </c>
      <c r="J25" s="311">
        <f>'30.10.05'!J25+'31.10.03'!J25+'33.10.08'!J25+'33.10.21'!J25+'33.10.30'!J25+'33.10.31'!J25+'36.10.50'!J25+'37.10.01'!J25+'39.10.01'!J25+'39.10.50'!J25+'40.10.15'!J25+'43.10.10'!J25+'43.10.14'!J25+'43.10.33'!J25+A!J25+B!J25</f>
        <v>0</v>
      </c>
      <c r="K25" s="311">
        <f>'30.10.05'!K25+'31.10.03'!K25+'33.10.08'!K25+'33.10.21'!K25+'33.10.30'!K25+'33.10.31'!K25+'36.10.50'!K25+'37.10.01'!K25+'39.10.01'!K25+'39.10.50'!K25+'40.10.15'!K25+'43.10.10'!K25+'43.10.14'!K25+'43.10.33'!K25+A!K25+B!K25</f>
        <v>0</v>
      </c>
      <c r="L25" s="631">
        <f>'30.10.05'!L25+'31.10.03'!L25+'33.10.08'!L25+'33.10.21'!L25+'33.10.30'!L25+'33.10.31'!L25+'36.10.50'!L25+'37.10.01'!L25+'39.10.01'!L25+'39.10.50'!L25+'40.10.15'!L25+'43.10.10'!L25+'43.10.14'!L25+'43.10.33'!L25+A!L25+B!L25</f>
        <v>0</v>
      </c>
    </row>
    <row r="26" spans="1:12" s="229" customFormat="1" ht="15" customHeight="1" x14ac:dyDescent="0.2">
      <c r="A26" s="576"/>
      <c r="B26" s="577" t="s">
        <v>303</v>
      </c>
      <c r="C26" s="578" t="s">
        <v>304</v>
      </c>
      <c r="D26" s="305">
        <f t="shared" si="0"/>
        <v>12</v>
      </c>
      <c r="E26" s="309"/>
      <c r="F26" s="309">
        <f>'30.10.05'!F26+'31.10.03'!F26+'33.10.08'!F26+'33.10.21'!F26+'33.10.30'!F26+'33.10.31'!F26+'36.10.50'!F26+'37.10.01'!F26+'39.10.01'!F26+'39.10.50'!F26+'40.10.15'!F26+'43.10.10'!F26+'43.10.14'!F26+'43.10.33'!F26+A!F26+B!F26</f>
        <v>3</v>
      </c>
      <c r="G26" s="309">
        <f>'30.10.05'!G26+'31.10.03'!G26+'33.10.08'!G26+'33.10.21'!G26+'33.10.30'!G26+'33.10.31'!G26+'36.10.50'!G26+'37.10.01'!G26+'39.10.01'!G26+'39.10.50'!G26+'40.10.15'!G26+'43.10.10'!G26+'43.10.14'!G26+'43.10.33'!G26+A!G26+B!G26</f>
        <v>3</v>
      </c>
      <c r="H26" s="309">
        <f>'30.10.05'!H26+'31.10.03'!H26+'33.10.08'!H26+'33.10.21'!H26+'33.10.30'!H26+'33.10.31'!H26+'36.10.50'!H26+'37.10.01'!H26+'39.10.01'!H26+'39.10.50'!H26+'40.10.15'!H26+'43.10.10'!H26+'43.10.14'!H26+'43.10.33'!H26+A!H26+B!H26</f>
        <v>3</v>
      </c>
      <c r="I26" s="309">
        <f>'30.10.05'!I26+'31.10.03'!I26+'33.10.08'!I26+'33.10.21'!I26+'33.10.30'!I26+'33.10.31'!I26+'36.10.50'!I26+'37.10.01'!I26+'39.10.01'!I26+'39.10.50'!I26+'40.10.15'!I26+'43.10.10'!I26+'43.10.14'!I26+'43.10.33'!I26+A!I26+B!I26</f>
        <v>3</v>
      </c>
      <c r="J26" s="311">
        <f>'30.10.05'!J26+'31.10.03'!J26+'33.10.08'!J26+'33.10.21'!J26+'33.10.30'!J26+'33.10.31'!J26+'36.10.50'!J26+'37.10.01'!J26+'39.10.01'!J26+'39.10.50'!J26+'40.10.15'!J26+'43.10.10'!J26+'43.10.14'!J26+'43.10.33'!J26+A!J26+B!J26</f>
        <v>0</v>
      </c>
      <c r="K26" s="311">
        <f>'30.10.05'!K26+'31.10.03'!K26+'33.10.08'!K26+'33.10.21'!K26+'33.10.30'!K26+'33.10.31'!K26+'36.10.50'!K26+'37.10.01'!K26+'39.10.01'!K26+'39.10.50'!K26+'40.10.15'!K26+'43.10.10'!K26+'43.10.14'!K26+'43.10.33'!K26+A!K26+B!K26</f>
        <v>0</v>
      </c>
      <c r="L26" s="631">
        <f>'30.10.05'!L26+'31.10.03'!L26+'33.10.08'!L26+'33.10.21'!L26+'33.10.30'!L26+'33.10.31'!L26+'36.10.50'!L26+'37.10.01'!L26+'39.10.01'!L26+'39.10.50'!L26+'40.10.15'!L26+'43.10.10'!L26+'43.10.14'!L26+'43.10.33'!L26+A!L26+B!L26</f>
        <v>0</v>
      </c>
    </row>
    <row r="27" spans="1:12" s="229" customFormat="1" ht="15" customHeight="1" x14ac:dyDescent="0.2">
      <c r="A27" s="360"/>
      <c r="B27" s="580" t="s">
        <v>616</v>
      </c>
      <c r="C27" s="578" t="s">
        <v>617</v>
      </c>
      <c r="D27" s="305">
        <f t="shared" si="0"/>
        <v>0</v>
      </c>
      <c r="E27" s="309"/>
      <c r="F27" s="309">
        <f>'30.10.05'!F27+'31.10.03'!F27+'33.10.08'!F27+'33.10.21'!F27+'33.10.30'!F27+'33.10.31'!F27+'36.10.50'!F27+'37.10.01'!F27+'39.10.01'!F27+'39.10.50'!F27+'40.10.15'!F27+'43.10.10'!F27+'43.10.14'!F27+'43.10.33'!F27+A!F27+B!F27</f>
        <v>0</v>
      </c>
      <c r="G27" s="309">
        <f>'30.10.05'!G27+'31.10.03'!G27+'33.10.08'!G27+'33.10.21'!G27+'33.10.30'!G27+'33.10.31'!G27+'36.10.50'!G27+'37.10.01'!G27+'39.10.01'!G27+'39.10.50'!G27+'40.10.15'!G27+'43.10.10'!G27+'43.10.14'!G27+'43.10.33'!G27+A!G27+B!G27</f>
        <v>0</v>
      </c>
      <c r="H27" s="309">
        <f>'30.10.05'!H27+'31.10.03'!H27+'33.10.08'!H27+'33.10.21'!H27+'33.10.30'!H27+'33.10.31'!H27+'36.10.50'!H27+'37.10.01'!H27+'39.10.01'!H27+'39.10.50'!H27+'40.10.15'!H27+'43.10.10'!H27+'43.10.14'!H27+'43.10.33'!H27+A!H27+B!H27</f>
        <v>0</v>
      </c>
      <c r="I27" s="309">
        <f>'30.10.05'!I27+'31.10.03'!I27+'33.10.08'!I27+'33.10.21'!I27+'33.10.30'!I27+'33.10.31'!I27+'36.10.50'!I27+'37.10.01'!I27+'39.10.01'!I27+'39.10.50'!I27+'40.10.15'!I27+'43.10.10'!I27+'43.10.14'!I27+'43.10.33'!I27+A!I27+B!I27</f>
        <v>0</v>
      </c>
      <c r="J27" s="311">
        <f>'30.10.05'!J27+'31.10.03'!J27+'33.10.08'!J27+'33.10.21'!J27+'33.10.30'!J27+'33.10.31'!J27+'36.10.50'!J27+'37.10.01'!J27+'39.10.01'!J27+'39.10.50'!J27+'40.10.15'!J27+'43.10.10'!J27+'43.10.14'!J27+'43.10.33'!J27+A!J27+B!J27</f>
        <v>0</v>
      </c>
      <c r="K27" s="311">
        <f>'30.10.05'!K27+'31.10.03'!K27+'33.10.08'!K27+'33.10.21'!K27+'33.10.30'!K27+'33.10.31'!K27+'36.10.50'!K27+'37.10.01'!K27+'39.10.01'!K27+'39.10.50'!K27+'40.10.15'!K27+'43.10.10'!K27+'43.10.14'!K27+'43.10.33'!K27+A!K27+B!K27</f>
        <v>0</v>
      </c>
      <c r="L27" s="631">
        <f>'30.10.05'!L27+'31.10.03'!L27+'33.10.08'!L27+'33.10.21'!L27+'33.10.30'!L27+'33.10.31'!L27+'36.10.50'!L27+'37.10.01'!L27+'39.10.01'!L27+'39.10.50'!L27+'40.10.15'!L27+'43.10.10'!L27+'43.10.14'!L27+'43.10.33'!L27+A!L27+B!L27</f>
        <v>0</v>
      </c>
    </row>
    <row r="28" spans="1:12" s="229" customFormat="1" ht="15" customHeight="1" x14ac:dyDescent="0.2">
      <c r="A28" s="360"/>
      <c r="B28" s="580" t="s">
        <v>618</v>
      </c>
      <c r="C28" s="578" t="s">
        <v>187</v>
      </c>
      <c r="D28" s="305">
        <f t="shared" si="0"/>
        <v>0</v>
      </c>
      <c r="E28" s="309"/>
      <c r="F28" s="309">
        <f>'30.10.05'!F28+'31.10.03'!F28+'33.10.08'!F28+'33.10.21'!F28+'33.10.30'!F28+'33.10.31'!F28+'36.10.50'!F28+'37.10.01'!F28+'39.10.01'!F28+'39.10.50'!F28+'40.10.15'!F28+'43.10.10'!F28+'43.10.14'!F28+'43.10.33'!F28+A!F28+B!F28</f>
        <v>0</v>
      </c>
      <c r="G28" s="309">
        <f>'30.10.05'!G28+'31.10.03'!G28+'33.10.08'!G28+'33.10.21'!G28+'33.10.30'!G28+'33.10.31'!G28+'36.10.50'!G28+'37.10.01'!G28+'39.10.01'!G28+'39.10.50'!G28+'40.10.15'!G28+'43.10.10'!G28+'43.10.14'!G28+'43.10.33'!G28+A!G28+B!G28</f>
        <v>0</v>
      </c>
      <c r="H28" s="309">
        <f>'30.10.05'!H28+'31.10.03'!H28+'33.10.08'!H28+'33.10.21'!H28+'33.10.30'!H28+'33.10.31'!H28+'36.10.50'!H28+'37.10.01'!H28+'39.10.01'!H28+'39.10.50'!H28+'40.10.15'!H28+'43.10.10'!H28+'43.10.14'!H28+'43.10.33'!H28+A!H28+B!H28</f>
        <v>0</v>
      </c>
      <c r="I28" s="309">
        <f>'30.10.05'!I28+'31.10.03'!I28+'33.10.08'!I28+'33.10.21'!I28+'33.10.30'!I28+'33.10.31'!I28+'36.10.50'!I28+'37.10.01'!I28+'39.10.01'!I28+'39.10.50'!I28+'40.10.15'!I28+'43.10.10'!I28+'43.10.14'!I28+'43.10.33'!I28+A!I28+B!I28</f>
        <v>0</v>
      </c>
      <c r="J28" s="311">
        <f>'30.10.05'!J28+'31.10.03'!J28+'33.10.08'!J28+'33.10.21'!J28+'33.10.30'!J28+'33.10.31'!J28+'36.10.50'!J28+'37.10.01'!J28+'39.10.01'!J28+'39.10.50'!J28+'40.10.15'!J28+'43.10.10'!J28+'43.10.14'!J28+'43.10.33'!J28+A!J28+B!J28</f>
        <v>0</v>
      </c>
      <c r="K28" s="311">
        <f>'30.10.05'!K28+'31.10.03'!K28+'33.10.08'!K28+'33.10.21'!K28+'33.10.30'!K28+'33.10.31'!K28+'36.10.50'!K28+'37.10.01'!K28+'39.10.01'!K28+'39.10.50'!K28+'40.10.15'!K28+'43.10.10'!K28+'43.10.14'!K28+'43.10.33'!K28+A!K28+B!K28</f>
        <v>0</v>
      </c>
      <c r="L28" s="631">
        <f>'30.10.05'!L28+'31.10.03'!L28+'33.10.08'!L28+'33.10.21'!L28+'33.10.30'!L28+'33.10.31'!L28+'36.10.50'!L28+'37.10.01'!L28+'39.10.01'!L28+'39.10.50'!L28+'40.10.15'!L28+'43.10.10'!L28+'43.10.14'!L28+'43.10.33'!L28+A!L28+B!L28</f>
        <v>0</v>
      </c>
    </row>
    <row r="29" spans="1:12" s="229" customFormat="1" ht="15" customHeight="1" x14ac:dyDescent="0.2">
      <c r="A29" s="360"/>
      <c r="B29" s="580" t="s">
        <v>121</v>
      </c>
      <c r="C29" s="578" t="s">
        <v>122</v>
      </c>
      <c r="D29" s="305">
        <f t="shared" si="0"/>
        <v>0</v>
      </c>
      <c r="E29" s="309"/>
      <c r="F29" s="309">
        <f>'30.10.05'!F29+'31.10.03'!F29+'33.10.08'!F29+'33.10.21'!F29+'33.10.30'!F29+'33.10.31'!F29+'36.10.50'!F29+'37.10.01'!F29+'39.10.01'!F29+'39.10.50'!F29+'40.10.15'!F29+'43.10.10'!F29+'43.10.14'!F29+'43.10.33'!F29+A!F29+B!F29</f>
        <v>0</v>
      </c>
      <c r="G29" s="309">
        <f>'30.10.05'!G29+'31.10.03'!G29+'33.10.08'!G29+'33.10.21'!G29+'33.10.30'!G29+'33.10.31'!G29+'36.10.50'!G29+'37.10.01'!G29+'39.10.01'!G29+'39.10.50'!G29+'40.10.15'!G29+'43.10.10'!G29+'43.10.14'!G29+'43.10.33'!G29+A!G29+B!G29</f>
        <v>0</v>
      </c>
      <c r="H29" s="309">
        <f>'30.10.05'!H29+'31.10.03'!H29+'33.10.08'!H29+'33.10.21'!H29+'33.10.30'!H29+'33.10.31'!H29+'36.10.50'!H29+'37.10.01'!H29+'39.10.01'!H29+'39.10.50'!H29+'40.10.15'!H29+'43.10.10'!H29+'43.10.14'!H29+'43.10.33'!H29+A!H29+B!H29</f>
        <v>0</v>
      </c>
      <c r="I29" s="309">
        <f>'30.10.05'!I29+'31.10.03'!I29+'33.10.08'!I29+'33.10.21'!I29+'33.10.30'!I29+'33.10.31'!I29+'36.10.50'!I29+'37.10.01'!I29+'39.10.01'!I29+'39.10.50'!I29+'40.10.15'!I29+'43.10.10'!I29+'43.10.14'!I29+'43.10.33'!I29+A!I29+B!I29</f>
        <v>0</v>
      </c>
      <c r="J29" s="311">
        <f>'30.10.05'!J29+'31.10.03'!J29+'33.10.08'!J29+'33.10.21'!J29+'33.10.30'!J29+'33.10.31'!J29+'36.10.50'!J29+'37.10.01'!J29+'39.10.01'!J29+'39.10.50'!J29+'40.10.15'!J29+'43.10.10'!J29+'43.10.14'!J29+'43.10.33'!J29+A!J29+B!J29</f>
        <v>0</v>
      </c>
      <c r="K29" s="311">
        <f>'30.10.05'!K29+'31.10.03'!K29+'33.10.08'!K29+'33.10.21'!K29+'33.10.30'!K29+'33.10.31'!K29+'36.10.50'!K29+'37.10.01'!K29+'39.10.01'!K29+'39.10.50'!K29+'40.10.15'!K29+'43.10.10'!K29+'43.10.14'!K29+'43.10.33'!K29+A!K29+B!K29</f>
        <v>0</v>
      </c>
      <c r="L29" s="631">
        <f>'30.10.05'!L29+'31.10.03'!L29+'33.10.08'!L29+'33.10.21'!L29+'33.10.30'!L29+'33.10.31'!L29+'36.10.50'!L29+'37.10.01'!L29+'39.10.01'!L29+'39.10.50'!L29+'40.10.15'!L29+'43.10.10'!L29+'43.10.14'!L29+'43.10.33'!L29+A!L29+B!L29</f>
        <v>0</v>
      </c>
    </row>
    <row r="30" spans="1:12" s="229" customFormat="1" ht="15" customHeight="1" x14ac:dyDescent="0.2">
      <c r="A30" s="360"/>
      <c r="B30" s="406" t="s">
        <v>828</v>
      </c>
      <c r="C30" s="578" t="s">
        <v>827</v>
      </c>
      <c r="D30" s="305">
        <f t="shared" si="0"/>
        <v>689</v>
      </c>
      <c r="E30" s="309"/>
      <c r="F30" s="309">
        <f>'30.10.05'!F30+'31.10.03'!F30+'33.10.08'!F30+'33.10.21'!F30+'33.10.30'!F30+'33.10.31'!F30+'36.10.50'!F30+'37.10.01'!F30+'39.10.01'!F30+'39.10.50'!F30+'40.10.15'!F30+'43.10.10'!F30+'43.10.14'!F30+'43.10.33'!F30+A!F30+B!F30</f>
        <v>220</v>
      </c>
      <c r="G30" s="309">
        <f>'30.10.05'!G30+'31.10.03'!G30+'33.10.08'!G30+'33.10.21'!G30+'33.10.30'!G30+'33.10.31'!G30+'36.10.50'!G30+'37.10.01'!G30+'39.10.01'!G30+'39.10.50'!G30+'40.10.15'!G30+'43.10.10'!G30+'43.10.14'!G30+'43.10.33'!G30+A!G30+B!G30</f>
        <v>152</v>
      </c>
      <c r="H30" s="309">
        <f>'30.10.05'!H30+'31.10.03'!H30+'33.10.08'!H30+'33.10.21'!H30+'33.10.30'!H30+'33.10.31'!H30+'36.10.50'!H30+'37.10.01'!H30+'39.10.01'!H30+'39.10.50'!H30+'40.10.15'!H30+'43.10.10'!H30+'43.10.14'!H30+'43.10.33'!H30+A!H30+B!H30</f>
        <v>162</v>
      </c>
      <c r="I30" s="309">
        <f>'30.10.05'!I30+'31.10.03'!I30+'33.10.08'!I30+'33.10.21'!I30+'33.10.30'!I30+'33.10.31'!I30+'36.10.50'!I30+'37.10.01'!I30+'39.10.01'!I30+'39.10.50'!I30+'40.10.15'!I30+'43.10.10'!I30+'43.10.14'!I30+'43.10.33'!I30+A!I30+B!I30</f>
        <v>155</v>
      </c>
      <c r="J30" s="311">
        <f>'30.10.05'!J30+'31.10.03'!J30+'33.10.08'!J30+'33.10.21'!J30+'33.10.30'!J30+'33.10.31'!J30+'36.10.50'!J30+'37.10.01'!J30+'39.10.01'!J30+'39.10.50'!J30+'40.10.15'!J30+'43.10.10'!J30+'43.10.14'!J30+'43.10.33'!J30+A!J30+B!J30</f>
        <v>0</v>
      </c>
      <c r="K30" s="311">
        <f>'30.10.05'!K30+'31.10.03'!K30+'33.10.08'!K30+'33.10.21'!K30+'33.10.30'!K30+'33.10.31'!K30+'36.10.50'!K30+'37.10.01'!K30+'39.10.01'!K30+'39.10.50'!K30+'40.10.15'!K30+'43.10.10'!K30+'43.10.14'!K30+'43.10.33'!K30+A!K30+B!K30</f>
        <v>0</v>
      </c>
      <c r="L30" s="631">
        <f>'30.10.05'!L30+'31.10.03'!L30+'33.10.08'!L30+'33.10.21'!L30+'33.10.30'!L30+'33.10.31'!L30+'36.10.50'!L30+'37.10.01'!L30+'39.10.01'!L30+'39.10.50'!L30+'40.10.15'!L30+'43.10.10'!L30+'43.10.14'!L30+'43.10.33'!L30+A!L30+B!L30</f>
        <v>0</v>
      </c>
    </row>
    <row r="31" spans="1:12" s="229" customFormat="1" ht="15" customHeight="1" x14ac:dyDescent="0.2">
      <c r="A31" s="360"/>
      <c r="B31" s="577" t="s">
        <v>124</v>
      </c>
      <c r="C31" s="578" t="s">
        <v>125</v>
      </c>
      <c r="D31" s="305">
        <f t="shared" si="0"/>
        <v>450</v>
      </c>
      <c r="E31" s="309"/>
      <c r="F31" s="309">
        <f>'30.10.05'!F31+'31.10.03'!F31+'33.10.08'!F31+'33.10.21'!F31+'33.10.30'!F31+'33.10.31'!F31+'36.10.50'!F31+'37.10.01'!F31+'39.10.01'!F31+'39.10.50'!F31+'40.10.15'!F31+'43.10.10'!F31+'43.10.14'!F31+'43.10.33'!F31+A!F31+B!F31</f>
        <v>126</v>
      </c>
      <c r="G31" s="309">
        <f>'30.10.05'!G31+'31.10.03'!G31+'33.10.08'!G31+'33.10.21'!G31+'33.10.30'!G31+'33.10.31'!G31+'36.10.50'!G31+'37.10.01'!G31+'39.10.01'!G31+'39.10.50'!G31+'40.10.15'!G31+'43.10.10'!G31+'43.10.14'!G31+'43.10.33'!G31+A!G31+B!G31</f>
        <v>130</v>
      </c>
      <c r="H31" s="309">
        <f>'30.10.05'!H31+'31.10.03'!H31+'33.10.08'!H31+'33.10.21'!H31+'33.10.30'!H31+'33.10.31'!H31+'36.10.50'!H31+'37.10.01'!H31+'39.10.01'!H31+'39.10.50'!H31+'40.10.15'!H31+'43.10.10'!H31+'43.10.14'!H31+'43.10.33'!H31+A!H31+B!H31</f>
        <v>122</v>
      </c>
      <c r="I31" s="309">
        <f>'30.10.05'!I31+'31.10.03'!I31+'33.10.08'!I31+'33.10.21'!I31+'33.10.30'!I31+'33.10.31'!I31+'36.10.50'!I31+'37.10.01'!I31+'39.10.01'!I31+'39.10.50'!I31+'40.10.15'!I31+'43.10.10'!I31+'43.10.14'!I31+'43.10.33'!I31+A!I31+B!I31</f>
        <v>72</v>
      </c>
      <c r="J31" s="311">
        <f>'30.10.05'!J31+'31.10.03'!J31+'33.10.08'!J31+'33.10.21'!J31+'33.10.30'!J31+'33.10.31'!J31+'36.10.50'!J31+'37.10.01'!J31+'39.10.01'!J31+'39.10.50'!J31+'40.10.15'!J31+'43.10.10'!J31+'43.10.14'!J31+'43.10.33'!J31+A!J31+B!J31</f>
        <v>0</v>
      </c>
      <c r="K31" s="311">
        <f>'30.10.05'!K31+'31.10.03'!K31+'33.10.08'!K31+'33.10.21'!K31+'33.10.30'!K31+'33.10.31'!K31+'36.10.50'!K31+'37.10.01'!K31+'39.10.01'!K31+'39.10.50'!K31+'40.10.15'!K31+'43.10.10'!K31+'43.10.14'!K31+'43.10.33'!K31+A!K31+B!K31</f>
        <v>0</v>
      </c>
      <c r="L31" s="631">
        <f>'30.10.05'!L31+'31.10.03'!L31+'33.10.08'!L31+'33.10.21'!L31+'33.10.30'!L31+'33.10.31'!L31+'36.10.50'!L31+'37.10.01'!L31+'39.10.01'!L31+'39.10.50'!L31+'40.10.15'!L31+'43.10.10'!L31+'43.10.14'!L31+'43.10.33'!L31+A!L31+B!L31</f>
        <v>0</v>
      </c>
    </row>
    <row r="32" spans="1:12" s="229" customFormat="1" ht="17.25" customHeight="1" x14ac:dyDescent="0.2">
      <c r="A32" s="360" t="s">
        <v>157</v>
      </c>
      <c r="B32" s="577"/>
      <c r="C32" s="362" t="s">
        <v>126</v>
      </c>
      <c r="D32" s="305">
        <f t="shared" si="0"/>
        <v>260</v>
      </c>
      <c r="E32" s="309"/>
      <c r="F32" s="309">
        <f t="shared" ref="F32:L32" si="5">SUM(F33:F38)</f>
        <v>260</v>
      </c>
      <c r="G32" s="309">
        <f t="shared" si="5"/>
        <v>0</v>
      </c>
      <c r="H32" s="309">
        <f t="shared" si="5"/>
        <v>0</v>
      </c>
      <c r="I32" s="309">
        <f t="shared" si="5"/>
        <v>0</v>
      </c>
      <c r="J32" s="311">
        <f t="shared" si="5"/>
        <v>0</v>
      </c>
      <c r="K32" s="311">
        <f t="shared" si="5"/>
        <v>0</v>
      </c>
      <c r="L32" s="631">
        <f t="shared" si="5"/>
        <v>0</v>
      </c>
    </row>
    <row r="33" spans="1:12" s="229" customFormat="1" ht="15" customHeight="1" x14ac:dyDescent="0.2">
      <c r="A33" s="360"/>
      <c r="B33" s="577" t="s">
        <v>14</v>
      </c>
      <c r="C33" s="578" t="s">
        <v>127</v>
      </c>
      <c r="D33" s="305">
        <f t="shared" si="0"/>
        <v>0</v>
      </c>
      <c r="E33" s="309"/>
      <c r="F33" s="309">
        <f>'30.10.05'!F33+'31.10.03'!F33+'33.10.08'!F33+'33.10.21'!F33+'33.10.30'!F33+'33.10.31'!F33+'36.10.50'!F33+'37.10.01'!F33+'39.10.01'!F33+'39.10.50'!F33+'40.10.15'!F33+'43.10.10'!F33+'43.10.14'!F33+'43.10.33'!F33+A!F33+B!F33</f>
        <v>0</v>
      </c>
      <c r="G33" s="309">
        <f>'30.10.05'!G33+'31.10.03'!G33+'33.10.08'!G33+'33.10.21'!G33+'33.10.30'!G33+'33.10.31'!G33+'36.10.50'!G33+'37.10.01'!G33+'39.10.01'!G33+'39.10.50'!G33+'40.10.15'!G33+'43.10.10'!G33+'43.10.14'!G33+'43.10.33'!G33+A!G33+B!G33</f>
        <v>0</v>
      </c>
      <c r="H33" s="309">
        <f>'30.10.05'!H33+'31.10.03'!H33+'33.10.08'!H33+'33.10.21'!H33+'33.10.30'!H33+'33.10.31'!H33+'36.10.50'!H33+'37.10.01'!H33+'39.10.01'!H33+'39.10.50'!H33+'40.10.15'!H33+'43.10.10'!H33+'43.10.14'!H33+'43.10.33'!H33+A!H33+B!H33</f>
        <v>0</v>
      </c>
      <c r="I33" s="309">
        <f>'30.10.05'!I33+'31.10.03'!I33+'33.10.08'!I33+'33.10.21'!I33+'33.10.30'!I33+'33.10.31'!I33+'36.10.50'!I33+'37.10.01'!I33+'39.10.01'!I33+'39.10.50'!I33+'40.10.15'!I33+'43.10.10'!I33+'43.10.14'!I33+'43.10.33'!I33+A!I33+B!I33</f>
        <v>0</v>
      </c>
      <c r="J33" s="311">
        <f>'30.10.05'!J33+'31.10.03'!J33+'33.10.08'!J33+'33.10.21'!J33+'33.10.30'!J33+'33.10.31'!J33+'36.10.50'!J33+'37.10.01'!J33+'39.10.01'!J33+'39.10.50'!J33+'40.10.15'!J33+'43.10.10'!J33+'43.10.14'!J33+'43.10.33'!J33+A!J33+B!J33</f>
        <v>0</v>
      </c>
      <c r="K33" s="311">
        <f>'30.10.05'!K33+'31.10.03'!K33+'33.10.08'!K33+'33.10.21'!K33+'33.10.30'!K33+'33.10.31'!K33+'36.10.50'!K33+'37.10.01'!K33+'39.10.01'!K33+'39.10.50'!K33+'40.10.15'!K33+'43.10.10'!K33+'43.10.14'!K33+'43.10.33'!K33+A!K33+B!K33</f>
        <v>0</v>
      </c>
      <c r="L33" s="631">
        <f>'30.10.05'!L33+'31.10.03'!L33+'33.10.08'!L33+'33.10.21'!L33+'33.10.30'!L33+'33.10.31'!L33+'36.10.50'!L33+'37.10.01'!L33+'39.10.01'!L33+'39.10.50'!L33+'40.10.15'!L33+'43.10.10'!L33+'43.10.14'!L33+'43.10.33'!L33+A!L33+B!L33</f>
        <v>0</v>
      </c>
    </row>
    <row r="34" spans="1:12" s="229" customFormat="1" ht="15" customHeight="1" x14ac:dyDescent="0.2">
      <c r="A34" s="360"/>
      <c r="B34" s="581" t="s">
        <v>826</v>
      </c>
      <c r="C34" s="578" t="s">
        <v>517</v>
      </c>
      <c r="D34" s="305">
        <f t="shared" si="0"/>
        <v>0</v>
      </c>
      <c r="E34" s="309"/>
      <c r="F34" s="309">
        <f>'30.10.05'!F34+'31.10.03'!F34+'33.10.08'!F34+'33.10.21'!F34+'33.10.30'!F34+'33.10.31'!F34+'36.10.50'!F34+'37.10.01'!F34+'39.10.01'!F34+'39.10.50'!F34+'40.10.15'!F34+'43.10.10'!F34+'43.10.14'!F34+'43.10.33'!F34+A!F34+B!F34</f>
        <v>0</v>
      </c>
      <c r="G34" s="309">
        <f>'30.10.05'!G34+'31.10.03'!G34+'33.10.08'!G34+'33.10.21'!G34+'33.10.30'!G34+'33.10.31'!G34+'36.10.50'!G34+'37.10.01'!G34+'39.10.01'!G34+'39.10.50'!G34+'40.10.15'!G34+'43.10.10'!G34+'43.10.14'!G34+'43.10.33'!G34+A!G34+B!G34</f>
        <v>0</v>
      </c>
      <c r="H34" s="309">
        <f>'30.10.05'!H34+'31.10.03'!H34+'33.10.08'!H34+'33.10.21'!H34+'33.10.30'!H34+'33.10.31'!H34+'36.10.50'!H34+'37.10.01'!H34+'39.10.01'!H34+'39.10.50'!H34+'40.10.15'!H34+'43.10.10'!H34+'43.10.14'!H34+'43.10.33'!H34+A!H34+B!H34</f>
        <v>0</v>
      </c>
      <c r="I34" s="309">
        <f>'30.10.05'!I34+'31.10.03'!I34+'33.10.08'!I34+'33.10.21'!I34+'33.10.30'!I34+'33.10.31'!I34+'36.10.50'!I34+'37.10.01'!I34+'39.10.01'!I34+'39.10.50'!I34+'40.10.15'!I34+'43.10.10'!I34+'43.10.14'!I34+'43.10.33'!I34+A!I34+B!I34</f>
        <v>0</v>
      </c>
      <c r="J34" s="311">
        <f>'30.10.05'!J34+'31.10.03'!J34+'33.10.08'!J34+'33.10.21'!J34+'33.10.30'!J34+'33.10.31'!J34+'36.10.50'!J34+'37.10.01'!J34+'39.10.01'!J34+'39.10.50'!J34+'40.10.15'!J34+'43.10.10'!J34+'43.10.14'!J34+'43.10.33'!J34+A!J34+B!J34</f>
        <v>0</v>
      </c>
      <c r="K34" s="311">
        <f>'30.10.05'!K34+'31.10.03'!K34+'33.10.08'!K34+'33.10.21'!K34+'33.10.30'!K34+'33.10.31'!K34+'36.10.50'!K34+'37.10.01'!K34+'39.10.01'!K34+'39.10.50'!K34+'40.10.15'!K34+'43.10.10'!K34+'43.10.14'!K34+'43.10.33'!K34+A!K34+B!K34</f>
        <v>0</v>
      </c>
      <c r="L34" s="631">
        <f>'30.10.05'!L34+'31.10.03'!L34+'33.10.08'!L34+'33.10.21'!L34+'33.10.30'!L34+'33.10.31'!L34+'36.10.50'!L34+'37.10.01'!L34+'39.10.01'!L34+'39.10.50'!L34+'40.10.15'!L34+'43.10.10'!L34+'43.10.14'!L34+'43.10.33'!L34+A!L34+B!L34</f>
        <v>0</v>
      </c>
    </row>
    <row r="35" spans="1:12" s="229" customFormat="1" ht="15" customHeight="1" x14ac:dyDescent="0.2">
      <c r="A35" s="360"/>
      <c r="B35" s="577" t="s">
        <v>518</v>
      </c>
      <c r="C35" s="578" t="s">
        <v>519</v>
      </c>
      <c r="D35" s="305">
        <f t="shared" si="0"/>
        <v>0</v>
      </c>
      <c r="E35" s="309"/>
      <c r="F35" s="309">
        <f>'30.10.05'!F35+'31.10.03'!F35+'33.10.08'!F35+'33.10.21'!F35+'33.10.30'!F35+'33.10.31'!F35+'36.10.50'!F35+'37.10.01'!F35+'39.10.01'!F35+'39.10.50'!F35+'40.10.15'!F35+'43.10.10'!F35+'43.10.14'!F35+'43.10.33'!F35+A!F35+B!F35</f>
        <v>0</v>
      </c>
      <c r="G35" s="309">
        <f>'30.10.05'!G35+'31.10.03'!G35+'33.10.08'!G35+'33.10.21'!G35+'33.10.30'!G35+'33.10.31'!G35+'36.10.50'!G35+'37.10.01'!G35+'39.10.01'!G35+'39.10.50'!G35+'40.10.15'!G35+'43.10.10'!G35+'43.10.14'!G35+'43.10.33'!G35+A!G35+B!G35</f>
        <v>0</v>
      </c>
      <c r="H35" s="309">
        <f>'30.10.05'!H35+'31.10.03'!H35+'33.10.08'!H35+'33.10.21'!H35+'33.10.30'!H35+'33.10.31'!H35+'36.10.50'!H35+'37.10.01'!H35+'39.10.01'!H35+'39.10.50'!H35+'40.10.15'!H35+'43.10.10'!H35+'43.10.14'!H35+'43.10.33'!H35+A!H35+B!H35</f>
        <v>0</v>
      </c>
      <c r="I35" s="309">
        <f>'30.10.05'!I35+'31.10.03'!I35+'33.10.08'!I35+'33.10.21'!I35+'33.10.30'!I35+'33.10.31'!I35+'36.10.50'!I35+'37.10.01'!I35+'39.10.01'!I35+'39.10.50'!I35+'40.10.15'!I35+'43.10.10'!I35+'43.10.14'!I35+'43.10.33'!I35+A!I35+B!I35</f>
        <v>0</v>
      </c>
      <c r="J35" s="311">
        <f>'30.10.05'!J35+'31.10.03'!J35+'33.10.08'!J35+'33.10.21'!J35+'33.10.30'!J35+'33.10.31'!J35+'36.10.50'!J35+'37.10.01'!J35+'39.10.01'!J35+'39.10.50'!J35+'40.10.15'!J35+'43.10.10'!J35+'43.10.14'!J35+'43.10.33'!J35+A!J35+B!J35</f>
        <v>0</v>
      </c>
      <c r="K35" s="311">
        <f>'30.10.05'!K35+'31.10.03'!K35+'33.10.08'!K35+'33.10.21'!K35+'33.10.30'!K35+'33.10.31'!K35+'36.10.50'!K35+'37.10.01'!K35+'39.10.01'!K35+'39.10.50'!K35+'40.10.15'!K35+'43.10.10'!K35+'43.10.14'!K35+'43.10.33'!K35+A!K35+B!K35</f>
        <v>0</v>
      </c>
      <c r="L35" s="631">
        <f>'30.10.05'!L35+'31.10.03'!L35+'33.10.08'!L35+'33.10.21'!L35+'33.10.30'!L35+'33.10.31'!L35+'36.10.50'!L35+'37.10.01'!L35+'39.10.01'!L35+'39.10.50'!L35+'40.10.15'!L35+'43.10.10'!L35+'43.10.14'!L35+'43.10.33'!L35+A!L35+B!L35</f>
        <v>0</v>
      </c>
    </row>
    <row r="36" spans="1:12" s="229" customFormat="1" ht="15" customHeight="1" x14ac:dyDescent="0.2">
      <c r="A36" s="360"/>
      <c r="B36" s="577" t="s">
        <v>520</v>
      </c>
      <c r="C36" s="578" t="s">
        <v>521</v>
      </c>
      <c r="D36" s="305">
        <f t="shared" si="0"/>
        <v>0</v>
      </c>
      <c r="E36" s="309"/>
      <c r="F36" s="309">
        <f>'30.10.05'!F36+'31.10.03'!F36+'33.10.08'!F36+'33.10.21'!F36+'33.10.30'!F36+'33.10.31'!F36+'36.10.50'!F36+'37.10.01'!F36+'39.10.01'!F36+'39.10.50'!F36+'40.10.15'!F36+'43.10.10'!F36+'43.10.14'!F36+'43.10.33'!F36+A!F36+B!F36</f>
        <v>0</v>
      </c>
      <c r="G36" s="309">
        <f>'30.10.05'!G36+'31.10.03'!G36+'33.10.08'!G36+'33.10.21'!G36+'33.10.30'!G36+'33.10.31'!G36+'36.10.50'!G36+'37.10.01'!G36+'39.10.01'!G36+'39.10.50'!G36+'40.10.15'!G36+'43.10.10'!G36+'43.10.14'!G36+'43.10.33'!G36+A!G36+B!G36</f>
        <v>0</v>
      </c>
      <c r="H36" s="309">
        <f>'30.10.05'!H36+'31.10.03'!H36+'33.10.08'!H36+'33.10.21'!H36+'33.10.30'!H36+'33.10.31'!H36+'36.10.50'!H36+'37.10.01'!H36+'39.10.01'!H36+'39.10.50'!H36+'40.10.15'!H36+'43.10.10'!H36+'43.10.14'!H36+'43.10.33'!H36+A!H36+B!H36</f>
        <v>0</v>
      </c>
      <c r="I36" s="309">
        <f>'30.10.05'!I36+'31.10.03'!I36+'33.10.08'!I36+'33.10.21'!I36+'33.10.30'!I36+'33.10.31'!I36+'36.10.50'!I36+'37.10.01'!I36+'39.10.01'!I36+'39.10.50'!I36+'40.10.15'!I36+'43.10.10'!I36+'43.10.14'!I36+'43.10.33'!I36+A!I36+B!I36</f>
        <v>0</v>
      </c>
      <c r="J36" s="311">
        <f>'30.10.05'!J36+'31.10.03'!J36+'33.10.08'!J36+'33.10.21'!J36+'33.10.30'!J36+'33.10.31'!J36+'36.10.50'!J36+'37.10.01'!J36+'39.10.01'!J36+'39.10.50'!J36+'40.10.15'!J36+'43.10.10'!J36+'43.10.14'!J36+'43.10.33'!J36+A!J36+B!J36</f>
        <v>0</v>
      </c>
      <c r="K36" s="311">
        <f>'30.10.05'!K36+'31.10.03'!K36+'33.10.08'!K36+'33.10.21'!K36+'33.10.30'!K36+'33.10.31'!K36+'36.10.50'!K36+'37.10.01'!K36+'39.10.01'!K36+'39.10.50'!K36+'40.10.15'!K36+'43.10.10'!K36+'43.10.14'!K36+'43.10.33'!K36+A!K36+B!K36</f>
        <v>0</v>
      </c>
      <c r="L36" s="631">
        <f>'30.10.05'!L36+'31.10.03'!L36+'33.10.08'!L36+'33.10.21'!L36+'33.10.30'!L36+'33.10.31'!L36+'36.10.50'!L36+'37.10.01'!L36+'39.10.01'!L36+'39.10.50'!L36+'40.10.15'!L36+'43.10.10'!L36+'43.10.14'!L36+'43.10.33'!L36+A!L36+B!L36</f>
        <v>0</v>
      </c>
    </row>
    <row r="37" spans="1:12" s="229" customFormat="1" ht="15" customHeight="1" x14ac:dyDescent="0.2">
      <c r="A37" s="360"/>
      <c r="B37" s="582" t="s">
        <v>818</v>
      </c>
      <c r="C37" s="583" t="s">
        <v>817</v>
      </c>
      <c r="D37" s="305">
        <f t="shared" si="0"/>
        <v>260</v>
      </c>
      <c r="E37" s="309"/>
      <c r="F37" s="309">
        <f>'30.10.05'!F37+'31.10.03'!F37+'33.10.08'!F37+'33.10.21'!F37+'33.10.30'!F37+'33.10.31'!F37+'36.10.50'!F37+'37.10.01'!F37+'39.10.01'!F37+'39.10.50'!F37+'40.10.15'!F37+'43.10.10'!F37+'43.10.14'!F37+'43.10.33'!F37+A!F37+B!F37</f>
        <v>260</v>
      </c>
      <c r="G37" s="309">
        <f>'30.10.05'!G37+'31.10.03'!G37+'33.10.08'!G37+'33.10.21'!G37+'33.10.30'!G37+'33.10.31'!G37+'36.10.50'!G37+'37.10.01'!G37+'39.10.01'!G37+'39.10.50'!G37+'40.10.15'!G37+'43.10.10'!G37+'43.10.14'!G37+'43.10.33'!G37+A!G37+B!G37</f>
        <v>0</v>
      </c>
      <c r="H37" s="309">
        <f>'30.10.05'!H37+'31.10.03'!H37+'33.10.08'!H37+'33.10.21'!H37+'33.10.30'!H37+'33.10.31'!H37+'36.10.50'!H37+'37.10.01'!H37+'39.10.01'!H37+'39.10.50'!H37+'40.10.15'!H37+'43.10.10'!H37+'43.10.14'!H37+'43.10.33'!H37+A!H37+B!H37</f>
        <v>0</v>
      </c>
      <c r="I37" s="309">
        <f>'30.10.05'!I37+'31.10.03'!I37+'33.10.08'!I37+'33.10.21'!I37+'33.10.30'!I37+'33.10.31'!I37+'36.10.50'!I37+'37.10.01'!I37+'39.10.01'!I37+'39.10.50'!I37+'40.10.15'!I37+'43.10.10'!I37+'43.10.14'!I37+'43.10.33'!I37+A!I37+B!I37</f>
        <v>0</v>
      </c>
      <c r="J37" s="311">
        <f>'30.10.05'!J37+'31.10.03'!J37+'33.10.08'!J37+'33.10.21'!J37+'33.10.30'!J37+'33.10.31'!J37+'36.10.50'!J37+'37.10.01'!J37+'39.10.01'!J37+'39.10.50'!J37+'40.10.15'!J37+'43.10.10'!J37+'43.10.14'!J37+'43.10.33'!J37+A!J37+B!J37</f>
        <v>0</v>
      </c>
      <c r="K37" s="311">
        <f>'30.10.05'!K37+'31.10.03'!K37+'33.10.08'!K37+'33.10.21'!K37+'33.10.30'!K37+'33.10.31'!K37+'36.10.50'!K37+'37.10.01'!K37+'39.10.01'!K37+'39.10.50'!K37+'40.10.15'!K37+'43.10.10'!K37+'43.10.14'!K37+'43.10.33'!K37+A!K37+B!K37</f>
        <v>0</v>
      </c>
      <c r="L37" s="631">
        <f>'30.10.05'!L37+'31.10.03'!L37+'33.10.08'!L37+'33.10.21'!L37+'33.10.30'!L37+'33.10.31'!L37+'36.10.50'!L37+'37.10.01'!L37+'39.10.01'!L37+'39.10.50'!L37+'40.10.15'!L37+'43.10.10'!L37+'43.10.14'!L37+'43.10.33'!L37+A!L37+B!L37</f>
        <v>0</v>
      </c>
    </row>
    <row r="38" spans="1:12" s="229" customFormat="1" ht="15" customHeight="1" x14ac:dyDescent="0.2">
      <c r="A38" s="576"/>
      <c r="B38" s="577" t="s">
        <v>774</v>
      </c>
      <c r="C38" s="578" t="s">
        <v>775</v>
      </c>
      <c r="D38" s="305">
        <f t="shared" si="0"/>
        <v>0</v>
      </c>
      <c r="E38" s="309"/>
      <c r="F38" s="309">
        <f>'30.10.05'!F38+'31.10.03'!F38+'33.10.08'!F38+'33.10.21'!F38+'33.10.30'!F38+'33.10.31'!F38+'36.10.50'!F38+'37.10.01'!F38+'39.10.01'!F38+'39.10.50'!F38+'40.10.15'!F38+'43.10.10'!F38+'43.10.14'!F38+'43.10.33'!F38+A!F38+B!F38</f>
        <v>0</v>
      </c>
      <c r="G38" s="309">
        <f>'30.10.05'!G38+'31.10.03'!G38+'33.10.08'!G38+'33.10.21'!G38+'33.10.30'!G38+'33.10.31'!G38+'36.10.50'!G38+'37.10.01'!G38+'39.10.01'!G38+'39.10.50'!G38+'40.10.15'!G38+'43.10.10'!G38+'43.10.14'!G38+'43.10.33'!G38+A!G38+B!G38</f>
        <v>0</v>
      </c>
      <c r="H38" s="309">
        <f>'30.10.05'!H38+'31.10.03'!H38+'33.10.08'!H38+'33.10.21'!H38+'33.10.30'!H38+'33.10.31'!H38+'36.10.50'!H38+'37.10.01'!H38+'39.10.01'!H38+'39.10.50'!H38+'40.10.15'!H38+'43.10.10'!H38+'43.10.14'!H38+'43.10.33'!H38+A!H38+B!H38</f>
        <v>0</v>
      </c>
      <c r="I38" s="309">
        <f>'30.10.05'!I38+'31.10.03'!I38+'33.10.08'!I38+'33.10.21'!I38+'33.10.30'!I38+'33.10.31'!I38+'36.10.50'!I38+'37.10.01'!I38+'39.10.01'!I38+'39.10.50'!I38+'40.10.15'!I38+'43.10.10'!I38+'43.10.14'!I38+'43.10.33'!I38+A!I38+B!I38</f>
        <v>0</v>
      </c>
      <c r="J38" s="311">
        <f>'30.10.05'!J38+'31.10.03'!J38+'33.10.08'!J38+'33.10.21'!J38+'33.10.30'!J38+'33.10.31'!J38+'36.10.50'!J38+'37.10.01'!J38+'39.10.01'!J38+'39.10.50'!J38+'40.10.15'!J38+'43.10.10'!J38+'43.10.14'!J38+'43.10.33'!J38+A!J38+B!J38</f>
        <v>0</v>
      </c>
      <c r="K38" s="311">
        <f>'30.10.05'!K38+'31.10.03'!K38+'33.10.08'!K38+'33.10.21'!K38+'33.10.30'!K38+'33.10.31'!K38+'36.10.50'!K38+'37.10.01'!K38+'39.10.01'!K38+'39.10.50'!K38+'40.10.15'!K38+'43.10.10'!K38+'43.10.14'!K38+'43.10.33'!K38+A!K38+B!K38</f>
        <v>0</v>
      </c>
      <c r="L38" s="631">
        <f>'30.10.05'!L38+'31.10.03'!L38+'33.10.08'!L38+'33.10.21'!L38+'33.10.30'!L38+'33.10.31'!L38+'36.10.50'!L38+'37.10.01'!L38+'39.10.01'!L38+'39.10.50'!L38+'40.10.15'!L38+'43.10.10'!L38+'43.10.14'!L38+'43.10.33'!L38+A!L38+B!L38</f>
        <v>0</v>
      </c>
    </row>
    <row r="39" spans="1:12" s="229" customFormat="1" ht="16.5" customHeight="1" x14ac:dyDescent="0.2">
      <c r="A39" s="584" t="s">
        <v>824</v>
      </c>
      <c r="B39" s="580"/>
      <c r="C39" s="362" t="s">
        <v>580</v>
      </c>
      <c r="D39" s="313">
        <f>D40+D41+D42+D43+D44+D45+D46</f>
        <v>504</v>
      </c>
      <c r="E39" s="309"/>
      <c r="F39" s="309">
        <f>F40+F41+F42+F43+F44+F45+F46</f>
        <v>151</v>
      </c>
      <c r="G39" s="309">
        <f t="shared" ref="G39:L39" si="6">G40+G41+G42+G43+G44+G45+G46</f>
        <v>118</v>
      </c>
      <c r="H39" s="309">
        <f t="shared" si="6"/>
        <v>121</v>
      </c>
      <c r="I39" s="309">
        <f t="shared" si="6"/>
        <v>114</v>
      </c>
      <c r="J39" s="311">
        <f t="shared" si="6"/>
        <v>0</v>
      </c>
      <c r="K39" s="311">
        <f t="shared" si="6"/>
        <v>0</v>
      </c>
      <c r="L39" s="311">
        <f t="shared" si="6"/>
        <v>0</v>
      </c>
    </row>
    <row r="40" spans="1:12" s="229" customFormat="1" ht="15.6" customHeight="1" x14ac:dyDescent="0.2">
      <c r="A40" s="360"/>
      <c r="B40" s="580" t="s">
        <v>581</v>
      </c>
      <c r="C40" s="578" t="s">
        <v>582</v>
      </c>
      <c r="D40" s="305">
        <f t="shared" si="0"/>
        <v>10</v>
      </c>
      <c r="E40" s="309"/>
      <c r="F40" s="309">
        <f>'30.10.05'!F40+'31.10.03'!F40+'33.10.08'!F40+'33.10.21'!F40+'33.10.30'!F40+'33.10.31'!F40+'36.10.50'!F40+'37.10.01'!F40+'39.10.01'!F40+'39.10.50'!F40+'40.10.15'!F40+'43.10.10'!F40+'43.10.14'!F40+'43.10.33'!F40+A!F40+B!F40</f>
        <v>3</v>
      </c>
      <c r="G40" s="309">
        <f>'30.10.05'!G40+'31.10.03'!G40+'33.10.08'!G40+'33.10.21'!G40+'33.10.30'!G40+'33.10.31'!G40+'36.10.50'!G40+'37.10.01'!G40+'39.10.01'!G40+'39.10.50'!G40+'40.10.15'!G40+'43.10.10'!G40+'43.10.14'!G40+'43.10.33'!G40+A!G40+B!G40</f>
        <v>3</v>
      </c>
      <c r="H40" s="309">
        <f>'30.10.05'!H40+'31.10.03'!H40+'33.10.08'!H40+'33.10.21'!H40+'33.10.30'!H40+'33.10.31'!H40+'36.10.50'!H40+'37.10.01'!H40+'39.10.01'!H40+'39.10.50'!H40+'40.10.15'!H40+'43.10.10'!H40+'43.10.14'!H40+'43.10.33'!H40+A!H40+B!H40</f>
        <v>3</v>
      </c>
      <c r="I40" s="309">
        <f>'30.10.05'!I40+'31.10.03'!I40+'33.10.08'!I40+'33.10.21'!I40+'33.10.30'!I40+'33.10.31'!I40+'36.10.50'!I40+'37.10.01'!I40+'39.10.01'!I40+'39.10.50'!I40+'40.10.15'!I40+'43.10.10'!I40+'43.10.14'!I40+'43.10.33'!I40+A!I40+B!I40</f>
        <v>1</v>
      </c>
      <c r="J40" s="311">
        <f>'30.10.05'!J40+'31.10.03'!J40+'33.10.08'!J40+'33.10.21'!J40+'33.10.30'!J40+'33.10.31'!J40+'36.10.50'!J40+'37.10.01'!J40+'39.10.01'!J40+'39.10.50'!J40+'40.10.15'!J40+'43.10.10'!J40+'43.10.14'!J40+'43.10.33'!J40+A!J40+B!J40</f>
        <v>0</v>
      </c>
      <c r="K40" s="311">
        <f>'30.10.05'!K40+'31.10.03'!K40+'33.10.08'!K40+'33.10.21'!K40+'33.10.30'!K40+'33.10.31'!K40+'36.10.50'!K40+'37.10.01'!K40+'39.10.01'!K40+'39.10.50'!K40+'40.10.15'!K40+'43.10.10'!K40+'43.10.14'!K40+'43.10.33'!K40+A!K40+B!K40</f>
        <v>0</v>
      </c>
      <c r="L40" s="631">
        <f>'30.10.05'!L40+'31.10.03'!L40+'33.10.08'!L40+'33.10.21'!L40+'33.10.30'!L40+'33.10.31'!L40+'36.10.50'!L40+'37.10.01'!L40+'39.10.01'!L40+'39.10.50'!L40+'40.10.15'!L40+'43.10.10'!L40+'43.10.14'!L40+'43.10.33'!L40+A!L40+B!L40</f>
        <v>0</v>
      </c>
    </row>
    <row r="41" spans="1:12" s="229" customFormat="1" ht="15.6" customHeight="1" x14ac:dyDescent="0.2">
      <c r="A41" s="360"/>
      <c r="B41" s="580" t="s">
        <v>583</v>
      </c>
      <c r="C41" s="578" t="s">
        <v>584</v>
      </c>
      <c r="D41" s="305">
        <f t="shared" si="0"/>
        <v>0</v>
      </c>
      <c r="E41" s="309"/>
      <c r="F41" s="309">
        <f>'30.10.05'!F41+'31.10.03'!F41+'33.10.08'!F41+'33.10.21'!F41+'33.10.30'!F41+'33.10.31'!F41+'36.10.50'!F41+'37.10.01'!F41+'39.10.01'!F41+'39.10.50'!F41+'40.10.15'!F41+'43.10.10'!F41+'43.10.14'!F41+'43.10.33'!F41+A!F41+B!F41</f>
        <v>0</v>
      </c>
      <c r="G41" s="309">
        <f>'30.10.05'!G41+'31.10.03'!G41+'33.10.08'!G41+'33.10.21'!G41+'33.10.30'!G41+'33.10.31'!G41+'36.10.50'!G41+'37.10.01'!G41+'39.10.01'!G41+'39.10.50'!G41+'40.10.15'!G41+'43.10.10'!G41+'43.10.14'!G41+'43.10.33'!G41+A!G41+B!G41</f>
        <v>0</v>
      </c>
      <c r="H41" s="309">
        <f>'30.10.05'!H41+'31.10.03'!H41+'33.10.08'!H41+'33.10.21'!H41+'33.10.30'!H41+'33.10.31'!H41+'36.10.50'!H41+'37.10.01'!H41+'39.10.01'!H41+'39.10.50'!H41+'40.10.15'!H41+'43.10.10'!H41+'43.10.14'!H41+'43.10.33'!H41+A!H41+B!H41</f>
        <v>0</v>
      </c>
      <c r="I41" s="309">
        <f>'30.10.05'!I41+'31.10.03'!I41+'33.10.08'!I41+'33.10.21'!I41+'33.10.30'!I41+'33.10.31'!I41+'36.10.50'!I41+'37.10.01'!I41+'39.10.01'!I41+'39.10.50'!I41+'40.10.15'!I41+'43.10.10'!I41+'43.10.14'!I41+'43.10.33'!I41+A!I41+B!I41</f>
        <v>0</v>
      </c>
      <c r="J41" s="311">
        <f>'30.10.05'!J41+'31.10.03'!J41+'33.10.08'!J41+'33.10.21'!J41+'33.10.30'!J41+'33.10.31'!J41+'36.10.50'!J41+'37.10.01'!J41+'39.10.01'!J41+'39.10.50'!J41+'40.10.15'!J41+'43.10.10'!J41+'43.10.14'!J41+'43.10.33'!J41+A!J41+B!J41</f>
        <v>0</v>
      </c>
      <c r="K41" s="311">
        <f>'30.10.05'!K41+'31.10.03'!K41+'33.10.08'!K41+'33.10.21'!K41+'33.10.30'!K41+'33.10.31'!K41+'36.10.50'!K41+'37.10.01'!K41+'39.10.01'!K41+'39.10.50'!K41+'40.10.15'!K41+'43.10.10'!K41+'43.10.14'!K41+'43.10.33'!K41+A!K41+B!K41</f>
        <v>0</v>
      </c>
      <c r="L41" s="631">
        <f>'30.10.05'!L41+'31.10.03'!L41+'33.10.08'!L41+'33.10.21'!L41+'33.10.30'!L41+'33.10.31'!L41+'36.10.50'!L41+'37.10.01'!L41+'39.10.01'!L41+'39.10.50'!L41+'40.10.15'!L41+'43.10.10'!L41+'43.10.14'!L41+'43.10.33'!L41+A!L41+B!L41</f>
        <v>0</v>
      </c>
    </row>
    <row r="42" spans="1:12" s="229" customFormat="1" ht="15.6" customHeight="1" x14ac:dyDescent="0.2">
      <c r="A42" s="360"/>
      <c r="B42" s="580" t="s">
        <v>585</v>
      </c>
      <c r="C42" s="578" t="s">
        <v>490</v>
      </c>
      <c r="D42" s="305">
        <f t="shared" si="0"/>
        <v>0</v>
      </c>
      <c r="E42" s="309"/>
      <c r="F42" s="309">
        <f>'30.10.05'!F42+'31.10.03'!F42+'33.10.08'!F42+'33.10.21'!F42+'33.10.30'!F42+'33.10.31'!F42+'36.10.50'!F42+'37.10.01'!F42+'39.10.01'!F42+'39.10.50'!F42+'40.10.15'!F42+'43.10.10'!F42+'43.10.14'!F42+'43.10.33'!F42+A!F42+B!F42</f>
        <v>0</v>
      </c>
      <c r="G42" s="309">
        <f>'30.10.05'!G42+'31.10.03'!G42+'33.10.08'!G42+'33.10.21'!G42+'33.10.30'!G42+'33.10.31'!G42+'36.10.50'!G42+'37.10.01'!G42+'39.10.01'!G42+'39.10.50'!G42+'40.10.15'!G42+'43.10.10'!G42+'43.10.14'!G42+'43.10.33'!G42+A!G42+B!G42</f>
        <v>0</v>
      </c>
      <c r="H42" s="309">
        <f>'30.10.05'!H42+'31.10.03'!H42+'33.10.08'!H42+'33.10.21'!H42+'33.10.30'!H42+'33.10.31'!H42+'36.10.50'!H42+'37.10.01'!H42+'39.10.01'!H42+'39.10.50'!H42+'40.10.15'!H42+'43.10.10'!H42+'43.10.14'!H42+'43.10.33'!H42+A!H42+B!H42</f>
        <v>0</v>
      </c>
      <c r="I42" s="309">
        <f>'30.10.05'!I42+'31.10.03'!I42+'33.10.08'!I42+'33.10.21'!I42+'33.10.30'!I42+'33.10.31'!I42+'36.10.50'!I42+'37.10.01'!I42+'39.10.01'!I42+'39.10.50'!I42+'40.10.15'!I42+'43.10.10'!I42+'43.10.14'!I42+'43.10.33'!I42+A!I42+B!I42</f>
        <v>0</v>
      </c>
      <c r="J42" s="311">
        <f>'30.10.05'!J42+'31.10.03'!J42+'33.10.08'!J42+'33.10.21'!J42+'33.10.30'!J42+'33.10.31'!J42+'36.10.50'!J42+'37.10.01'!J42+'39.10.01'!J42+'39.10.50'!J42+'40.10.15'!J42+'43.10.10'!J42+'43.10.14'!J42+'43.10.33'!J42+A!J42+B!J42</f>
        <v>0</v>
      </c>
      <c r="K42" s="311">
        <f>'30.10.05'!K42+'31.10.03'!K42+'33.10.08'!K42+'33.10.21'!K42+'33.10.30'!K42+'33.10.31'!K42+'36.10.50'!K42+'37.10.01'!K42+'39.10.01'!K42+'39.10.50'!K42+'40.10.15'!K42+'43.10.10'!K42+'43.10.14'!K42+'43.10.33'!K42+A!K42+B!K42</f>
        <v>0</v>
      </c>
      <c r="L42" s="631">
        <f>'30.10.05'!L42+'31.10.03'!L42+'33.10.08'!L42+'33.10.21'!L42+'33.10.30'!L42+'33.10.31'!L42+'36.10.50'!L42+'37.10.01'!L42+'39.10.01'!L42+'39.10.50'!L42+'40.10.15'!L42+'43.10.10'!L42+'43.10.14'!L42+'43.10.33'!L42+A!L42+B!L42</f>
        <v>0</v>
      </c>
    </row>
    <row r="43" spans="1:12" s="229" customFormat="1" ht="15.6" customHeight="1" x14ac:dyDescent="0.2">
      <c r="A43" s="360"/>
      <c r="B43" s="585" t="s">
        <v>491</v>
      </c>
      <c r="C43" s="578" t="s">
        <v>659</v>
      </c>
      <c r="D43" s="305">
        <f t="shared" si="0"/>
        <v>0</v>
      </c>
      <c r="E43" s="309"/>
      <c r="F43" s="309">
        <f>'30.10.05'!F43+'31.10.03'!F43+'33.10.08'!F43+'33.10.21'!F43+'33.10.30'!F43+'33.10.31'!F43+'36.10.50'!F43+'37.10.01'!F43+'39.10.01'!F43+'39.10.50'!F43+'40.10.15'!F43+'43.10.10'!F43+'43.10.14'!F43+'43.10.33'!F43+A!F43+B!F43</f>
        <v>0</v>
      </c>
      <c r="G43" s="309">
        <f>'30.10.05'!G43+'31.10.03'!G43+'33.10.08'!G43+'33.10.21'!G43+'33.10.30'!G43+'33.10.31'!G43+'36.10.50'!G43+'37.10.01'!G43+'39.10.01'!G43+'39.10.50'!G43+'40.10.15'!G43+'43.10.10'!G43+'43.10.14'!G43+'43.10.33'!G43+A!G43+B!G43</f>
        <v>0</v>
      </c>
      <c r="H43" s="309">
        <f>'30.10.05'!H43+'31.10.03'!H43+'33.10.08'!H43+'33.10.21'!H43+'33.10.30'!H43+'33.10.31'!H43+'36.10.50'!H43+'37.10.01'!H43+'39.10.01'!H43+'39.10.50'!H43+'40.10.15'!H43+'43.10.10'!H43+'43.10.14'!H43+'43.10.33'!H43+A!H43+B!H43</f>
        <v>0</v>
      </c>
      <c r="I43" s="309">
        <f>'30.10.05'!I43+'31.10.03'!I43+'33.10.08'!I43+'33.10.21'!I43+'33.10.30'!I43+'33.10.31'!I43+'36.10.50'!I43+'37.10.01'!I43+'39.10.01'!I43+'39.10.50'!I43+'40.10.15'!I43+'43.10.10'!I43+'43.10.14'!I43+'43.10.33'!I43+A!I43+B!I43</f>
        <v>0</v>
      </c>
      <c r="J43" s="311">
        <f>'30.10.05'!J43+'31.10.03'!J43+'33.10.08'!J43+'33.10.21'!J43+'33.10.30'!J43+'33.10.31'!J43+'36.10.50'!J43+'37.10.01'!J43+'39.10.01'!J43+'39.10.50'!J43+'40.10.15'!J43+'43.10.10'!J43+'43.10.14'!J43+'43.10.33'!J43+A!J43+B!J43</f>
        <v>0</v>
      </c>
      <c r="K43" s="311">
        <f>'30.10.05'!K43+'31.10.03'!K43+'33.10.08'!K43+'33.10.21'!K43+'33.10.30'!K43+'33.10.31'!K43+'36.10.50'!K43+'37.10.01'!K43+'39.10.01'!K43+'39.10.50'!K43+'40.10.15'!K43+'43.10.10'!K43+'43.10.14'!K43+'43.10.33'!K43+A!K43+B!K43</f>
        <v>0</v>
      </c>
      <c r="L43" s="631">
        <f>'30.10.05'!L43+'31.10.03'!L43+'33.10.08'!L43+'33.10.21'!L43+'33.10.30'!L43+'33.10.31'!L43+'36.10.50'!L43+'37.10.01'!L43+'39.10.01'!L43+'39.10.50'!L43+'40.10.15'!L43+'43.10.10'!L43+'43.10.14'!L43+'43.10.33'!L43+A!L43+B!L43</f>
        <v>0</v>
      </c>
    </row>
    <row r="44" spans="1:12" s="229" customFormat="1" ht="15.6" customHeight="1" x14ac:dyDescent="0.2">
      <c r="A44" s="360"/>
      <c r="B44" s="585" t="s">
        <v>181</v>
      </c>
      <c r="C44" s="578" t="s">
        <v>637</v>
      </c>
      <c r="D44" s="305">
        <f t="shared" si="0"/>
        <v>0</v>
      </c>
      <c r="E44" s="309"/>
      <c r="F44" s="309">
        <f>'30.10.05'!F44+'31.10.03'!F44+'33.10.08'!F44+'33.10.21'!F44+'33.10.30'!F44+'33.10.31'!F44+'36.10.50'!F44+'37.10.01'!F44+'39.10.01'!F44+'39.10.50'!F44+'40.10.15'!F44+'43.10.10'!F44+'43.10.14'!F44+'43.10.33'!F44+A!F44+B!F44</f>
        <v>0</v>
      </c>
      <c r="G44" s="309">
        <f>'30.10.05'!G44+'31.10.03'!G44+'33.10.08'!G44+'33.10.21'!G44+'33.10.30'!G44+'33.10.31'!G44+'36.10.50'!G44+'37.10.01'!G44+'39.10.01'!G44+'39.10.50'!G44+'40.10.15'!G44+'43.10.10'!G44+'43.10.14'!G44+'43.10.33'!G44+A!G44+B!G44</f>
        <v>0</v>
      </c>
      <c r="H44" s="309">
        <f>'30.10.05'!H44+'31.10.03'!H44+'33.10.08'!H44+'33.10.21'!H44+'33.10.30'!H44+'33.10.31'!H44+'36.10.50'!H44+'37.10.01'!H44+'39.10.01'!H44+'39.10.50'!H44+'40.10.15'!H44+'43.10.10'!H44+'43.10.14'!H44+'43.10.33'!H44+A!H44+B!H44</f>
        <v>0</v>
      </c>
      <c r="I44" s="309">
        <f>'30.10.05'!I44+'31.10.03'!I44+'33.10.08'!I44+'33.10.21'!I44+'33.10.30'!I44+'33.10.31'!I44+'36.10.50'!I44+'37.10.01'!I44+'39.10.01'!I44+'39.10.50'!I44+'40.10.15'!I44+'43.10.10'!I44+'43.10.14'!I44+'43.10.33'!I44+A!I44+B!I44</f>
        <v>0</v>
      </c>
      <c r="J44" s="311">
        <f>'30.10.05'!J44+'31.10.03'!J44+'33.10.08'!J44+'33.10.21'!J44+'33.10.30'!J44+'33.10.31'!J44+'36.10.50'!J44+'37.10.01'!J44+'39.10.01'!J44+'39.10.50'!J44+'40.10.15'!J44+'43.10.10'!J44+'43.10.14'!J44+'43.10.33'!J44+A!J44+B!J44</f>
        <v>0</v>
      </c>
      <c r="K44" s="311">
        <f>'30.10.05'!K44+'31.10.03'!K44+'33.10.08'!K44+'33.10.21'!K44+'33.10.30'!K44+'33.10.31'!K44+'36.10.50'!K44+'37.10.01'!K44+'39.10.01'!K44+'39.10.50'!K44+'40.10.15'!K44+'43.10.10'!K44+'43.10.14'!K44+'43.10.33'!K44+A!K44+B!K44</f>
        <v>0</v>
      </c>
      <c r="L44" s="631">
        <f>'30.10.05'!L44+'31.10.03'!L44+'33.10.08'!L44+'33.10.21'!L44+'33.10.30'!L44+'33.10.31'!L44+'36.10.50'!L44+'37.10.01'!L44+'39.10.01'!L44+'39.10.50'!L44+'40.10.15'!L44+'43.10.10'!L44+'43.10.14'!L44+'43.10.33'!L44+A!L44+B!L44</f>
        <v>0</v>
      </c>
    </row>
    <row r="45" spans="1:12" s="229" customFormat="1" ht="15.6" customHeight="1" x14ac:dyDescent="0.2">
      <c r="A45" s="360"/>
      <c r="B45" s="580" t="s">
        <v>638</v>
      </c>
      <c r="C45" s="578" t="s">
        <v>639</v>
      </c>
      <c r="D45" s="305">
        <f t="shared" si="0"/>
        <v>0</v>
      </c>
      <c r="E45" s="309"/>
      <c r="F45" s="309">
        <f>'30.10.05'!F45+'31.10.03'!F45+'33.10.08'!F45+'33.10.21'!F45+'33.10.30'!F45+'33.10.31'!F45+'36.10.50'!F45+'37.10.01'!F45+'39.10.01'!F45+'39.10.50'!F45+'40.10.15'!F45+'43.10.10'!F45+'43.10.14'!F45+'43.10.33'!F45+A!F45+B!F45</f>
        <v>0</v>
      </c>
      <c r="G45" s="309">
        <f>'30.10.05'!G45+'31.10.03'!G45+'33.10.08'!G45+'33.10.21'!G45+'33.10.30'!G45+'33.10.31'!G45+'36.10.50'!G45+'37.10.01'!G45+'39.10.01'!G45+'39.10.50'!G45+'40.10.15'!G45+'43.10.10'!G45+'43.10.14'!G45+'43.10.33'!G45+A!G45+B!G45</f>
        <v>0</v>
      </c>
      <c r="H45" s="309">
        <f>'30.10.05'!H45+'31.10.03'!H45+'33.10.08'!H45+'33.10.21'!H45+'33.10.30'!H45+'33.10.31'!H45+'36.10.50'!H45+'37.10.01'!H45+'39.10.01'!H45+'39.10.50'!H45+'40.10.15'!H45+'43.10.10'!H45+'43.10.14'!H45+'43.10.33'!H45+A!H45+B!H45</f>
        <v>0</v>
      </c>
      <c r="I45" s="309">
        <f>'30.10.05'!I45+'31.10.03'!I45+'33.10.08'!I45+'33.10.21'!I45+'33.10.30'!I45+'33.10.31'!I45+'36.10.50'!I45+'37.10.01'!I45+'39.10.01'!I45+'39.10.50'!I45+'40.10.15'!I45+'43.10.10'!I45+'43.10.14'!I45+'43.10.33'!I45+A!I45+B!I45</f>
        <v>0</v>
      </c>
      <c r="J45" s="311">
        <f>'30.10.05'!J45+'31.10.03'!J45+'33.10.08'!J45+'33.10.21'!J45+'33.10.30'!J45+'33.10.31'!J45+'36.10.50'!J45+'37.10.01'!J45+'39.10.01'!J45+'39.10.50'!J45+'40.10.15'!J45+'43.10.10'!J45+'43.10.14'!J45+'43.10.33'!J45+A!J45+B!J45</f>
        <v>0</v>
      </c>
      <c r="K45" s="311">
        <f>'30.10.05'!K45+'31.10.03'!K45+'33.10.08'!K45+'33.10.21'!K45+'33.10.30'!K45+'33.10.31'!K45+'36.10.50'!K45+'37.10.01'!K45+'39.10.01'!K45+'39.10.50'!K45+'40.10.15'!K45+'43.10.10'!K45+'43.10.14'!K45+'43.10.33'!K45+A!K45+B!K45</f>
        <v>0</v>
      </c>
      <c r="L45" s="631">
        <f>'30.10.05'!L45+'31.10.03'!L45+'33.10.08'!L45+'33.10.21'!L45+'33.10.30'!L45+'33.10.31'!L45+'36.10.50'!L45+'37.10.01'!L45+'39.10.01'!L45+'39.10.50'!L45+'40.10.15'!L45+'43.10.10'!L45+'43.10.14'!L45+'43.10.33'!L45+A!L45+B!L45</f>
        <v>0</v>
      </c>
    </row>
    <row r="46" spans="1:12" s="92" customFormat="1" ht="15.6" customHeight="1" x14ac:dyDescent="0.2">
      <c r="A46" s="584"/>
      <c r="B46" s="586" t="s">
        <v>822</v>
      </c>
      <c r="C46" s="583" t="s">
        <v>823</v>
      </c>
      <c r="D46" s="310">
        <f t="shared" si="0"/>
        <v>494</v>
      </c>
      <c r="E46" s="311"/>
      <c r="F46" s="309">
        <f>'30.10.05'!F46+'31.10.03'!F46+'33.10.08'!F46+'33.10.21'!F46+'33.10.30'!F46+'33.10.31'!F46+'36.10.50'!F46+'37.10.01'!F46+'39.10.01'!F46+'39.10.50'!F46+'40.10.15'!F46+'43.10.10'!F46+'43.10.14'!F46+'43.10.33'!F46+A!F46+B!F46</f>
        <v>148</v>
      </c>
      <c r="G46" s="309">
        <f>'30.10.05'!G46+'31.10.03'!G46+'33.10.08'!G46+'33.10.21'!G46+'33.10.30'!G46+'33.10.31'!G46+'36.10.50'!G46+'37.10.01'!G46+'39.10.01'!G46+'39.10.50'!G46+'40.10.15'!G46+'43.10.10'!G46+'43.10.14'!G46+'43.10.33'!G46+A!G46+B!G46</f>
        <v>115</v>
      </c>
      <c r="H46" s="309">
        <f>'30.10.05'!H46+'31.10.03'!H46+'33.10.08'!H46+'33.10.21'!H46+'33.10.30'!H46+'33.10.31'!H46+'36.10.50'!H46+'37.10.01'!H46+'39.10.01'!H46+'39.10.50'!H46+'40.10.15'!H46+'43.10.10'!H46+'43.10.14'!H46+'43.10.33'!H46+A!H46+B!H46</f>
        <v>118</v>
      </c>
      <c r="I46" s="309">
        <f>'30.10.05'!I46+'31.10.03'!I46+'33.10.08'!I46+'33.10.21'!I46+'33.10.30'!I46+'33.10.31'!I46+'36.10.50'!I46+'37.10.01'!I46+'39.10.01'!I46+'39.10.50'!I46+'40.10.15'!I46+'43.10.10'!I46+'43.10.14'!I46+'43.10.33'!I46+A!I46+B!I46</f>
        <v>113</v>
      </c>
      <c r="J46" s="311">
        <f>'30.10.05'!J46+'31.10.03'!J46+'33.10.08'!J46+'33.10.21'!J46+'33.10.30'!J46+'33.10.31'!J46+'36.10.50'!J46+'37.10.01'!J46+'39.10.01'!J46+'39.10.50'!J46+'40.10.15'!J46+'43.10.10'!J46+'43.10.14'!J46+'43.10.33'!J46+A!J46+B!J46</f>
        <v>0</v>
      </c>
      <c r="K46" s="311">
        <f>'30.10.05'!K46+'31.10.03'!K46+'33.10.08'!K46+'33.10.21'!K46+'33.10.30'!K46+'33.10.31'!K46+'36.10.50'!K46+'37.10.01'!K46+'39.10.01'!K46+'39.10.50'!K46+'40.10.15'!K46+'43.10.10'!K46+'43.10.14'!K46+'43.10.33'!K46+A!K46+B!K46</f>
        <v>0</v>
      </c>
      <c r="L46" s="311">
        <f>'30.10.05'!L46+'31.10.03'!L46+'33.10.08'!L46+'33.10.21'!L46+'33.10.30'!L46+'33.10.31'!L46+'36.10.50'!L46+'37.10.01'!L46+'39.10.01'!L46+'39.10.50'!L46+'40.10.15'!L46+'43.10.10'!L46+'43.10.14'!L46+'43.10.33'!L46+A!L46+B!L46</f>
        <v>0</v>
      </c>
    </row>
    <row r="47" spans="1:12" s="229" customFormat="1" ht="32.25" customHeight="1" x14ac:dyDescent="0.2">
      <c r="A47" s="897" t="s">
        <v>735</v>
      </c>
      <c r="B47" s="898"/>
      <c r="C47" s="362" t="s">
        <v>37</v>
      </c>
      <c r="D47" s="305">
        <f t="shared" si="0"/>
        <v>3502</v>
      </c>
      <c r="E47" s="309"/>
      <c r="F47" s="309">
        <f>F48+F59+F60+F63+F68+F72+F75+F77+F78+F79+F80+F93+F94</f>
        <v>2024</v>
      </c>
      <c r="G47" s="309">
        <f>G48+G59+G60+G63+G68+G72+G75+G77+G78+G79+G80+G93+G94</f>
        <v>555</v>
      </c>
      <c r="H47" s="309">
        <f>H48+H59+H60+H63+H68+H72+H75+H77+H78+H79+H80+H93+H94</f>
        <v>554</v>
      </c>
      <c r="I47" s="309">
        <f>I48+I59+I60+I63+I68+I72+I75+I77+I78+I79+I80+I93+I94</f>
        <v>369</v>
      </c>
      <c r="J47" s="311">
        <v>2666</v>
      </c>
      <c r="K47" s="311">
        <v>2666</v>
      </c>
      <c r="L47" s="631">
        <v>2666</v>
      </c>
    </row>
    <row r="48" spans="1:12" s="229" customFormat="1" ht="14.25" customHeight="1" x14ac:dyDescent="0.2">
      <c r="A48" s="587" t="s">
        <v>38</v>
      </c>
      <c r="B48" s="577"/>
      <c r="C48" s="362" t="s">
        <v>39</v>
      </c>
      <c r="D48" s="305">
        <f t="shared" si="0"/>
        <v>1077</v>
      </c>
      <c r="E48" s="309"/>
      <c r="F48" s="309">
        <f t="shared" ref="F48:L48" si="7">SUM(F49:F58)</f>
        <v>514</v>
      </c>
      <c r="G48" s="309">
        <f t="shared" si="7"/>
        <v>171</v>
      </c>
      <c r="H48" s="309">
        <f t="shared" si="7"/>
        <v>202</v>
      </c>
      <c r="I48" s="309">
        <f t="shared" si="7"/>
        <v>190</v>
      </c>
      <c r="J48" s="311">
        <f t="shared" si="7"/>
        <v>0</v>
      </c>
      <c r="K48" s="311">
        <f t="shared" si="7"/>
        <v>0</v>
      </c>
      <c r="L48" s="631">
        <f t="shared" si="7"/>
        <v>0</v>
      </c>
    </row>
    <row r="49" spans="1:12" s="229" customFormat="1" ht="15" customHeight="1" x14ac:dyDescent="0.2">
      <c r="A49" s="360"/>
      <c r="B49" s="580" t="s">
        <v>40</v>
      </c>
      <c r="C49" s="578" t="s">
        <v>41</v>
      </c>
      <c r="D49" s="305">
        <f t="shared" si="0"/>
        <v>26</v>
      </c>
      <c r="E49" s="309"/>
      <c r="F49" s="309">
        <f>'30.10.05'!F49+'31.10.03'!F49+'33.10.08'!F49+'33.10.21'!F49+'33.10.30'!F49+'33.10.31'!F49+'36.10.50'!F49+'37.10.01'!F49+'39.10.01'!F49+'39.10.50'!F49+'40.10.15'!F49+'43.10.10'!F49+'43.10.14'!F49+'43.10.33'!F49+A!F49+B!F49</f>
        <v>17</v>
      </c>
      <c r="G49" s="309">
        <f>'30.10.05'!G49+'31.10.03'!G49+'33.10.08'!G49+'33.10.21'!G49+'33.10.30'!G49+'33.10.31'!G49+'36.10.50'!G49+'37.10.01'!G49+'39.10.01'!G49+'39.10.50'!G49+'40.10.15'!G49+'43.10.10'!G49+'43.10.14'!G49+'43.10.33'!G49+A!G49+B!G49</f>
        <v>5</v>
      </c>
      <c r="H49" s="309">
        <f>'30.10.05'!H49+'31.10.03'!H49+'33.10.08'!H49+'33.10.21'!H49+'33.10.30'!H49+'33.10.31'!H49+'36.10.50'!H49+'37.10.01'!H49+'39.10.01'!H49+'39.10.50'!H49+'40.10.15'!H49+'43.10.10'!H49+'43.10.14'!H49+'43.10.33'!H49+A!H49+B!H49</f>
        <v>2</v>
      </c>
      <c r="I49" s="309">
        <f>'30.10.05'!I49+'31.10.03'!I49+'33.10.08'!I49+'33.10.21'!I49+'33.10.30'!I49+'33.10.31'!I49+'36.10.50'!I49+'37.10.01'!I49+'39.10.01'!I49+'39.10.50'!I49+'40.10.15'!I49+'43.10.10'!I49+'43.10.14'!I49+'43.10.33'!I49+A!I49+B!I49</f>
        <v>2</v>
      </c>
      <c r="J49" s="311">
        <f>'30.10.05'!J49+'31.10.03'!J49+'33.10.08'!J49+'33.10.21'!J49+'33.10.30'!J49+'33.10.31'!J49+'36.10.50'!J49+'37.10.01'!J49+'39.10.01'!J49+'39.10.50'!J49+'40.10.15'!J49+'43.10.10'!J49+'43.10.14'!J49+'43.10.33'!J49+A!J49+B!J49</f>
        <v>0</v>
      </c>
      <c r="K49" s="311">
        <f>'30.10.05'!K49+'31.10.03'!K49+'33.10.08'!K49+'33.10.21'!K49+'33.10.30'!K49+'33.10.31'!K49+'36.10.50'!K49+'37.10.01'!K49+'39.10.01'!K49+'39.10.50'!K49+'40.10.15'!K49+'43.10.10'!K49+'43.10.14'!K49+'43.10.33'!K49+A!K49+B!K49</f>
        <v>0</v>
      </c>
      <c r="L49" s="631">
        <f>'30.10.05'!L49+'31.10.03'!L49+'33.10.08'!L49+'33.10.21'!L49+'33.10.30'!L49+'33.10.31'!L49+'36.10.50'!L49+'37.10.01'!L49+'39.10.01'!L49+'39.10.50'!L49+'40.10.15'!L49+'43.10.10'!L49+'43.10.14'!L49+'43.10.33'!L49+A!L49+B!L49</f>
        <v>0</v>
      </c>
    </row>
    <row r="50" spans="1:12" s="229" customFormat="1" ht="15" customHeight="1" x14ac:dyDescent="0.2">
      <c r="A50" s="360"/>
      <c r="B50" s="580" t="s">
        <v>42</v>
      </c>
      <c r="C50" s="578" t="s">
        <v>43</v>
      </c>
      <c r="D50" s="305">
        <f t="shared" si="0"/>
        <v>32</v>
      </c>
      <c r="E50" s="309"/>
      <c r="F50" s="309">
        <f>'30.10.05'!F50+'31.10.03'!F50+'33.10.08'!F50+'33.10.21'!F50+'33.10.30'!F50+'33.10.31'!F50+'36.10.50'!F50+'37.10.01'!F50+'39.10.01'!F50+'39.10.50'!F50+'40.10.15'!F50+'43.10.10'!F50+'43.10.14'!F50+'43.10.33'!F50+A!F50+B!F50</f>
        <v>23</v>
      </c>
      <c r="G50" s="309">
        <f>'30.10.05'!G50+'31.10.03'!G50+'33.10.08'!G50+'33.10.21'!G50+'33.10.30'!G50+'33.10.31'!G50+'36.10.50'!G50+'37.10.01'!G50+'39.10.01'!G50+'39.10.50'!G50+'40.10.15'!G50+'43.10.10'!G50+'43.10.14'!G50+'43.10.33'!G50+A!G50+B!G50</f>
        <v>4</v>
      </c>
      <c r="H50" s="309">
        <f>'30.10.05'!H50+'31.10.03'!H50+'33.10.08'!H50+'33.10.21'!H50+'33.10.30'!H50+'33.10.31'!H50+'36.10.50'!H50+'37.10.01'!H50+'39.10.01'!H50+'39.10.50'!H50+'40.10.15'!H50+'43.10.10'!H50+'43.10.14'!H50+'43.10.33'!H50+A!H50+B!H50</f>
        <v>3</v>
      </c>
      <c r="I50" s="309">
        <f>'30.10.05'!I50+'31.10.03'!I50+'33.10.08'!I50+'33.10.21'!I50+'33.10.30'!I50+'33.10.31'!I50+'36.10.50'!I50+'37.10.01'!I50+'39.10.01'!I50+'39.10.50'!I50+'40.10.15'!I50+'43.10.10'!I50+'43.10.14'!I50+'43.10.33'!I50+A!I50+B!I50</f>
        <v>2</v>
      </c>
      <c r="J50" s="311">
        <f>'30.10.05'!J50+'31.10.03'!J50+'33.10.08'!J50+'33.10.21'!J50+'33.10.30'!J50+'33.10.31'!J50+'36.10.50'!J50+'37.10.01'!J50+'39.10.01'!J50+'39.10.50'!J50+'40.10.15'!J50+'43.10.10'!J50+'43.10.14'!J50+'43.10.33'!J50+A!J50+B!J50</f>
        <v>0</v>
      </c>
      <c r="K50" s="311">
        <f>'30.10.05'!K50+'31.10.03'!K50+'33.10.08'!K50+'33.10.21'!K50+'33.10.30'!K50+'33.10.31'!K50+'36.10.50'!K50+'37.10.01'!K50+'39.10.01'!K50+'39.10.50'!K50+'40.10.15'!K50+'43.10.10'!K50+'43.10.14'!K50+'43.10.33'!K50+A!K50+B!K50</f>
        <v>0</v>
      </c>
      <c r="L50" s="631">
        <f>'30.10.05'!L50+'31.10.03'!L50+'33.10.08'!L50+'33.10.21'!L50+'33.10.30'!L50+'33.10.31'!L50+'36.10.50'!L50+'37.10.01'!L50+'39.10.01'!L50+'39.10.50'!L50+'40.10.15'!L50+'43.10.10'!L50+'43.10.14'!L50+'43.10.33'!L50+A!L50+B!L50</f>
        <v>0</v>
      </c>
    </row>
    <row r="51" spans="1:12" s="229" customFormat="1" ht="15" customHeight="1" x14ac:dyDescent="0.2">
      <c r="A51" s="360"/>
      <c r="B51" s="580" t="s">
        <v>548</v>
      </c>
      <c r="C51" s="578" t="s">
        <v>549</v>
      </c>
      <c r="D51" s="305">
        <f t="shared" si="0"/>
        <v>530</v>
      </c>
      <c r="E51" s="309"/>
      <c r="F51" s="309">
        <f>'30.10.05'!F51+'31.10.03'!F51+'33.10.08'!F51+'33.10.21'!F51+'33.10.30'!F51+'33.10.31'!F51+'36.10.50'!F51+'37.10.01'!F51+'39.10.01'!F51+'39.10.50'!F51+'40.10.15'!F51+'43.10.10'!F51+'43.10.14'!F51+'43.10.33'!F51+A!F51+B!F51</f>
        <v>250</v>
      </c>
      <c r="G51" s="309">
        <f>'30.10.05'!G51+'31.10.03'!G51+'33.10.08'!G51+'33.10.21'!G51+'33.10.30'!G51+'33.10.31'!G51+'36.10.50'!G51+'37.10.01'!G51+'39.10.01'!G51+'39.10.50'!G51+'40.10.15'!G51+'43.10.10'!G51+'43.10.14'!G51+'43.10.33'!G51+A!G51+B!G51</f>
        <v>80</v>
      </c>
      <c r="H51" s="309">
        <f>'30.10.05'!H51+'31.10.03'!H51+'33.10.08'!H51+'33.10.21'!H51+'33.10.30'!H51+'33.10.31'!H51+'36.10.50'!H51+'37.10.01'!H51+'39.10.01'!H51+'39.10.50'!H51+'40.10.15'!H51+'43.10.10'!H51+'43.10.14'!H51+'43.10.33'!H51+A!H51+B!H51</f>
        <v>100</v>
      </c>
      <c r="I51" s="309">
        <f>'30.10.05'!I51+'31.10.03'!I51+'33.10.08'!I51+'33.10.21'!I51+'33.10.30'!I51+'33.10.31'!I51+'36.10.50'!I51+'37.10.01'!I51+'39.10.01'!I51+'39.10.50'!I51+'40.10.15'!I51+'43.10.10'!I51+'43.10.14'!I51+'43.10.33'!I51+A!I51+B!I51</f>
        <v>100</v>
      </c>
      <c r="J51" s="311">
        <f>'30.10.05'!J51+'31.10.03'!J51+'33.10.08'!J51+'33.10.21'!J51+'33.10.30'!J51+'33.10.31'!J51+'36.10.50'!J51+'37.10.01'!J51+'39.10.01'!J51+'39.10.50'!J51+'40.10.15'!J51+'43.10.10'!J51+'43.10.14'!J51+'43.10.33'!J51+A!J51+B!J51</f>
        <v>0</v>
      </c>
      <c r="K51" s="311">
        <f>'30.10.05'!K51+'31.10.03'!K51+'33.10.08'!K51+'33.10.21'!K51+'33.10.30'!K51+'33.10.31'!K51+'36.10.50'!K51+'37.10.01'!K51+'39.10.01'!K51+'39.10.50'!K51+'40.10.15'!K51+'43.10.10'!K51+'43.10.14'!K51+'43.10.33'!K51+A!K51+B!K51</f>
        <v>0</v>
      </c>
      <c r="L51" s="631">
        <f>'30.10.05'!L51+'31.10.03'!L51+'33.10.08'!L51+'33.10.21'!L51+'33.10.30'!L51+'33.10.31'!L51+'36.10.50'!L51+'37.10.01'!L51+'39.10.01'!L51+'39.10.50'!L51+'40.10.15'!L51+'43.10.10'!L51+'43.10.14'!L51+'43.10.33'!L51+A!L51+B!L51</f>
        <v>0</v>
      </c>
    </row>
    <row r="52" spans="1:12" s="229" customFormat="1" ht="15" customHeight="1" x14ac:dyDescent="0.2">
      <c r="A52" s="360"/>
      <c r="B52" s="580" t="s">
        <v>550</v>
      </c>
      <c r="C52" s="578" t="s">
        <v>593</v>
      </c>
      <c r="D52" s="305">
        <f t="shared" si="0"/>
        <v>90</v>
      </c>
      <c r="E52" s="309"/>
      <c r="F52" s="309">
        <f>'30.10.05'!F52+'31.10.03'!F52+'33.10.08'!F52+'33.10.21'!F52+'33.10.30'!F52+'33.10.31'!F52+'36.10.50'!F52+'37.10.01'!F52+'39.10.01'!F52+'39.10.50'!F52+'40.10.15'!F52+'43.10.10'!F52+'43.10.14'!F52+'43.10.33'!F52+A!F52+B!F52</f>
        <v>60</v>
      </c>
      <c r="G52" s="309">
        <f>'30.10.05'!G52+'31.10.03'!G52+'33.10.08'!G52+'33.10.21'!G52+'33.10.30'!G52+'33.10.31'!G52+'36.10.50'!G52+'37.10.01'!G52+'39.10.01'!G52+'39.10.50'!G52+'40.10.15'!G52+'43.10.10'!G52+'43.10.14'!G52+'43.10.33'!G52+A!G52+B!G52</f>
        <v>10</v>
      </c>
      <c r="H52" s="309">
        <f>'30.10.05'!H52+'31.10.03'!H52+'33.10.08'!H52+'33.10.21'!H52+'33.10.30'!H52+'33.10.31'!H52+'36.10.50'!H52+'37.10.01'!H52+'39.10.01'!H52+'39.10.50'!H52+'40.10.15'!H52+'43.10.10'!H52+'43.10.14'!H52+'43.10.33'!H52+A!H52+B!H52</f>
        <v>10</v>
      </c>
      <c r="I52" s="309">
        <f>'30.10.05'!I52+'31.10.03'!I52+'33.10.08'!I52+'33.10.21'!I52+'33.10.30'!I52+'33.10.31'!I52+'36.10.50'!I52+'37.10.01'!I52+'39.10.01'!I52+'39.10.50'!I52+'40.10.15'!I52+'43.10.10'!I52+'43.10.14'!I52+'43.10.33'!I52+A!I52+B!I52</f>
        <v>10</v>
      </c>
      <c r="J52" s="311">
        <f>'30.10.05'!J52+'31.10.03'!J52+'33.10.08'!J52+'33.10.21'!J52+'33.10.30'!J52+'33.10.31'!J52+'36.10.50'!J52+'37.10.01'!J52+'39.10.01'!J52+'39.10.50'!J52+'40.10.15'!J52+'43.10.10'!J52+'43.10.14'!J52+'43.10.33'!J52+A!J52+B!J52</f>
        <v>0</v>
      </c>
      <c r="K52" s="311">
        <f>'30.10.05'!K52+'31.10.03'!K52+'33.10.08'!K52+'33.10.21'!K52+'33.10.30'!K52+'33.10.31'!K52+'36.10.50'!K52+'37.10.01'!K52+'39.10.01'!K52+'39.10.50'!K52+'40.10.15'!K52+'43.10.10'!K52+'43.10.14'!K52+'43.10.33'!K52+A!K52+B!K52</f>
        <v>0</v>
      </c>
      <c r="L52" s="631">
        <f>'30.10.05'!L52+'31.10.03'!L52+'33.10.08'!L52+'33.10.21'!L52+'33.10.30'!L52+'33.10.31'!L52+'36.10.50'!L52+'37.10.01'!L52+'39.10.01'!L52+'39.10.50'!L52+'40.10.15'!L52+'43.10.10'!L52+'43.10.14'!L52+'43.10.33'!L52+A!L52+B!L52</f>
        <v>0</v>
      </c>
    </row>
    <row r="53" spans="1:12" s="229" customFormat="1" ht="15" customHeight="1" x14ac:dyDescent="0.2">
      <c r="A53" s="360"/>
      <c r="B53" s="580" t="s">
        <v>594</v>
      </c>
      <c r="C53" s="578" t="s">
        <v>595</v>
      </c>
      <c r="D53" s="305">
        <f t="shared" si="0"/>
        <v>28</v>
      </c>
      <c r="E53" s="309"/>
      <c r="F53" s="309">
        <f>'30.10.05'!F53+'31.10.03'!F53+'33.10.08'!F53+'33.10.21'!F53+'33.10.30'!F53+'33.10.31'!F53+'36.10.50'!F53+'37.10.01'!F53+'39.10.01'!F53+'39.10.50'!F53+'40.10.15'!F53+'43.10.10'!F53+'43.10.14'!F53+'43.10.33'!F53+A!F53+B!F53</f>
        <v>18</v>
      </c>
      <c r="G53" s="309">
        <f>'30.10.05'!G53+'31.10.03'!G53+'33.10.08'!G53+'33.10.21'!G53+'33.10.30'!G53+'33.10.31'!G53+'36.10.50'!G53+'37.10.01'!G53+'39.10.01'!G53+'39.10.50'!G53+'40.10.15'!G53+'43.10.10'!G53+'43.10.14'!G53+'43.10.33'!G53+A!G53+B!G53</f>
        <v>4</v>
      </c>
      <c r="H53" s="309">
        <f>'30.10.05'!H53+'31.10.03'!H53+'33.10.08'!H53+'33.10.21'!H53+'33.10.30'!H53+'33.10.31'!H53+'36.10.50'!H53+'37.10.01'!H53+'39.10.01'!H53+'39.10.50'!H53+'40.10.15'!H53+'43.10.10'!H53+'43.10.14'!H53+'43.10.33'!H53+A!H53+B!H53</f>
        <v>3</v>
      </c>
      <c r="I53" s="309">
        <f>'30.10.05'!I53+'31.10.03'!I53+'33.10.08'!I53+'33.10.21'!I53+'33.10.30'!I53+'33.10.31'!I53+'36.10.50'!I53+'37.10.01'!I53+'39.10.01'!I53+'39.10.50'!I53+'40.10.15'!I53+'43.10.10'!I53+'43.10.14'!I53+'43.10.33'!I53+A!I53+B!I53</f>
        <v>3</v>
      </c>
      <c r="J53" s="311">
        <f>'30.10.05'!J53+'31.10.03'!J53+'33.10.08'!J53+'33.10.21'!J53+'33.10.30'!J53+'33.10.31'!J53+'36.10.50'!J53+'37.10.01'!J53+'39.10.01'!J53+'39.10.50'!J53+'40.10.15'!J53+'43.10.10'!J53+'43.10.14'!J53+'43.10.33'!J53+A!J53+B!J53</f>
        <v>0</v>
      </c>
      <c r="K53" s="311">
        <f>'30.10.05'!K53+'31.10.03'!K53+'33.10.08'!K53+'33.10.21'!K53+'33.10.30'!K53+'33.10.31'!K53+'36.10.50'!K53+'37.10.01'!K53+'39.10.01'!K53+'39.10.50'!K53+'40.10.15'!K53+'43.10.10'!K53+'43.10.14'!K53+'43.10.33'!K53+A!K53+B!K53</f>
        <v>0</v>
      </c>
      <c r="L53" s="631">
        <f>'30.10.05'!L53+'31.10.03'!L53+'33.10.08'!L53+'33.10.21'!L53+'33.10.30'!L53+'33.10.31'!L53+'36.10.50'!L53+'37.10.01'!L53+'39.10.01'!L53+'39.10.50'!L53+'40.10.15'!L53+'43.10.10'!L53+'43.10.14'!L53+'43.10.33'!L53+A!L53+B!L53</f>
        <v>0</v>
      </c>
    </row>
    <row r="54" spans="1:12" s="229" customFormat="1" ht="15" customHeight="1" x14ac:dyDescent="0.2">
      <c r="A54" s="360"/>
      <c r="B54" s="580" t="s">
        <v>596</v>
      </c>
      <c r="C54" s="578" t="s">
        <v>597</v>
      </c>
      <c r="D54" s="305">
        <f t="shared" si="0"/>
        <v>12</v>
      </c>
      <c r="E54" s="309"/>
      <c r="F54" s="309">
        <f>'30.10.05'!F54+'31.10.03'!F54+'33.10.08'!F54+'33.10.21'!F54+'33.10.30'!F54+'33.10.31'!F54+'36.10.50'!F54+'37.10.01'!F54+'39.10.01'!F54+'39.10.50'!F54+'40.10.15'!F54+'43.10.10'!F54+'43.10.14'!F54+'43.10.33'!F54+A!F54+B!F54</f>
        <v>7</v>
      </c>
      <c r="G54" s="309">
        <f>'30.10.05'!G54+'31.10.03'!G54+'33.10.08'!G54+'33.10.21'!G54+'33.10.30'!G54+'33.10.31'!G54+'36.10.50'!G54+'37.10.01'!G54+'39.10.01'!G54+'39.10.50'!G54+'40.10.15'!G54+'43.10.10'!G54+'43.10.14'!G54+'43.10.33'!G54+A!G54+B!G54</f>
        <v>2</v>
      </c>
      <c r="H54" s="309">
        <f>'30.10.05'!H54+'31.10.03'!H54+'33.10.08'!H54+'33.10.21'!H54+'33.10.30'!H54+'33.10.31'!H54+'36.10.50'!H54+'37.10.01'!H54+'39.10.01'!H54+'39.10.50'!H54+'40.10.15'!H54+'43.10.10'!H54+'43.10.14'!H54+'43.10.33'!H54+A!H54+B!H54</f>
        <v>2</v>
      </c>
      <c r="I54" s="309">
        <f>'30.10.05'!I54+'31.10.03'!I54+'33.10.08'!I54+'33.10.21'!I54+'33.10.30'!I54+'33.10.31'!I54+'36.10.50'!I54+'37.10.01'!I54+'39.10.01'!I54+'39.10.50'!I54+'40.10.15'!I54+'43.10.10'!I54+'43.10.14'!I54+'43.10.33'!I54+A!I54+B!I54</f>
        <v>1</v>
      </c>
      <c r="J54" s="311">
        <f>'30.10.05'!J54+'31.10.03'!J54+'33.10.08'!J54+'33.10.21'!J54+'33.10.30'!J54+'33.10.31'!J54+'36.10.50'!J54+'37.10.01'!J54+'39.10.01'!J54+'39.10.50'!J54+'40.10.15'!J54+'43.10.10'!J54+'43.10.14'!J54+'43.10.33'!J54+A!J54+B!J54</f>
        <v>0</v>
      </c>
      <c r="K54" s="311">
        <f>'30.10.05'!K54+'31.10.03'!K54+'33.10.08'!K54+'33.10.21'!K54+'33.10.30'!K54+'33.10.31'!K54+'36.10.50'!K54+'37.10.01'!K54+'39.10.01'!K54+'39.10.50'!K54+'40.10.15'!K54+'43.10.10'!K54+'43.10.14'!K54+'43.10.33'!K54+A!K54+B!K54</f>
        <v>0</v>
      </c>
      <c r="L54" s="631">
        <f>'30.10.05'!L54+'31.10.03'!L54+'33.10.08'!L54+'33.10.21'!L54+'33.10.30'!L54+'33.10.31'!L54+'36.10.50'!L54+'37.10.01'!L54+'39.10.01'!L54+'39.10.50'!L54+'40.10.15'!L54+'43.10.10'!L54+'43.10.14'!L54+'43.10.33'!L54+A!L54+B!L54</f>
        <v>0</v>
      </c>
    </row>
    <row r="55" spans="1:12" s="229" customFormat="1" ht="15" customHeight="1" x14ac:dyDescent="0.2">
      <c r="A55" s="360"/>
      <c r="B55" s="580" t="s">
        <v>598</v>
      </c>
      <c r="C55" s="578" t="s">
        <v>599</v>
      </c>
      <c r="D55" s="305">
        <f t="shared" si="0"/>
        <v>0</v>
      </c>
      <c r="E55" s="309"/>
      <c r="F55" s="309">
        <f>'30.10.05'!F55+'31.10.03'!F55+'33.10.08'!F55+'33.10.21'!F55+'33.10.30'!F55+'33.10.31'!F55+'36.10.50'!F55+'37.10.01'!F55+'39.10.01'!F55+'39.10.50'!F55+'40.10.15'!F55+'43.10.10'!F55+'43.10.14'!F55+'43.10.33'!F55+A!F55+B!F55</f>
        <v>0</v>
      </c>
      <c r="G55" s="309">
        <f>'30.10.05'!G55+'31.10.03'!G55+'33.10.08'!G55+'33.10.21'!G55+'33.10.30'!G55+'33.10.31'!G55+'36.10.50'!G55+'37.10.01'!G55+'39.10.01'!G55+'39.10.50'!G55+'40.10.15'!G55+'43.10.10'!G55+'43.10.14'!G55+'43.10.33'!G55+A!G55+B!G55</f>
        <v>0</v>
      </c>
      <c r="H55" s="309">
        <f>'30.10.05'!H55+'31.10.03'!H55+'33.10.08'!H55+'33.10.21'!H55+'33.10.30'!H55+'33.10.31'!H55+'36.10.50'!H55+'37.10.01'!H55+'39.10.01'!H55+'39.10.50'!H55+'40.10.15'!H55+'43.10.10'!H55+'43.10.14'!H55+'43.10.33'!H55+A!H55+B!H55</f>
        <v>0</v>
      </c>
      <c r="I55" s="309">
        <f>'30.10.05'!I55+'31.10.03'!I55+'33.10.08'!I55+'33.10.21'!I55+'33.10.30'!I55+'33.10.31'!I55+'36.10.50'!I55+'37.10.01'!I55+'39.10.01'!I55+'39.10.50'!I55+'40.10.15'!I55+'43.10.10'!I55+'43.10.14'!I55+'43.10.33'!I55+A!I55+B!I55</f>
        <v>0</v>
      </c>
      <c r="J55" s="311">
        <f>'30.10.05'!J55+'31.10.03'!J55+'33.10.08'!J55+'33.10.21'!J55+'33.10.30'!J55+'33.10.31'!J55+'36.10.50'!J55+'37.10.01'!J55+'39.10.01'!J55+'39.10.50'!J55+'40.10.15'!J55+'43.10.10'!J55+'43.10.14'!J55+'43.10.33'!J55+A!J55+B!J55</f>
        <v>0</v>
      </c>
      <c r="K55" s="311">
        <f>'30.10.05'!K55+'31.10.03'!K55+'33.10.08'!K55+'33.10.21'!K55+'33.10.30'!K55+'33.10.31'!K55+'36.10.50'!K55+'37.10.01'!K55+'39.10.01'!K55+'39.10.50'!K55+'40.10.15'!K55+'43.10.10'!K55+'43.10.14'!K55+'43.10.33'!K55+A!K55+B!K55</f>
        <v>0</v>
      </c>
      <c r="L55" s="631">
        <f>'30.10.05'!L55+'31.10.03'!L55+'33.10.08'!L55+'33.10.21'!L55+'33.10.30'!L55+'33.10.31'!L55+'36.10.50'!L55+'37.10.01'!L55+'39.10.01'!L55+'39.10.50'!L55+'40.10.15'!L55+'43.10.10'!L55+'43.10.14'!L55+'43.10.33'!L55+A!L55+B!L55</f>
        <v>0</v>
      </c>
    </row>
    <row r="56" spans="1:12" s="229" customFormat="1" ht="15" customHeight="1" x14ac:dyDescent="0.2">
      <c r="A56" s="360"/>
      <c r="B56" s="580" t="s">
        <v>600</v>
      </c>
      <c r="C56" s="578" t="s">
        <v>601</v>
      </c>
      <c r="D56" s="305">
        <f t="shared" si="0"/>
        <v>26</v>
      </c>
      <c r="E56" s="309"/>
      <c r="F56" s="309">
        <f>'30.10.05'!F56+'31.10.03'!F56+'33.10.08'!F56+'33.10.21'!F56+'33.10.30'!F56+'33.10.31'!F56+'36.10.50'!F56+'37.10.01'!F56+'39.10.01'!F56+'39.10.50'!F56+'40.10.15'!F56+'43.10.10'!F56+'43.10.14'!F56+'43.10.33'!F56+A!F56+B!F56</f>
        <v>16</v>
      </c>
      <c r="G56" s="309">
        <f>'30.10.05'!G56+'31.10.03'!G56+'33.10.08'!G56+'33.10.21'!G56+'33.10.30'!G56+'33.10.31'!G56+'36.10.50'!G56+'37.10.01'!G56+'39.10.01'!G56+'39.10.50'!G56+'40.10.15'!G56+'43.10.10'!G56+'43.10.14'!G56+'43.10.33'!G56+A!G56+B!G56</f>
        <v>6</v>
      </c>
      <c r="H56" s="309">
        <f>'30.10.05'!H56+'31.10.03'!H56+'33.10.08'!H56+'33.10.21'!H56+'33.10.30'!H56+'33.10.31'!H56+'36.10.50'!H56+'37.10.01'!H56+'39.10.01'!H56+'39.10.50'!H56+'40.10.15'!H56+'43.10.10'!H56+'43.10.14'!H56+'43.10.33'!H56+A!H56+B!H56</f>
        <v>2</v>
      </c>
      <c r="I56" s="309">
        <f>'30.10.05'!I56+'31.10.03'!I56+'33.10.08'!I56+'33.10.21'!I56+'33.10.30'!I56+'33.10.31'!I56+'36.10.50'!I56+'37.10.01'!I56+'39.10.01'!I56+'39.10.50'!I56+'40.10.15'!I56+'43.10.10'!I56+'43.10.14'!I56+'43.10.33'!I56+A!I56+B!I56</f>
        <v>2</v>
      </c>
      <c r="J56" s="311">
        <f>'30.10.05'!J56+'31.10.03'!J56+'33.10.08'!J56+'33.10.21'!J56+'33.10.30'!J56+'33.10.31'!J56+'36.10.50'!J56+'37.10.01'!J56+'39.10.01'!J56+'39.10.50'!J56+'40.10.15'!J56+'43.10.10'!J56+'43.10.14'!J56+'43.10.33'!J56+A!J56+B!J56</f>
        <v>0</v>
      </c>
      <c r="K56" s="311">
        <f>'30.10.05'!K56+'31.10.03'!K56+'33.10.08'!K56+'33.10.21'!K56+'33.10.30'!K56+'33.10.31'!K56+'36.10.50'!K56+'37.10.01'!K56+'39.10.01'!K56+'39.10.50'!K56+'40.10.15'!K56+'43.10.10'!K56+'43.10.14'!K56+'43.10.33'!K56+A!K56+B!K56</f>
        <v>0</v>
      </c>
      <c r="L56" s="631">
        <f>'30.10.05'!L56+'31.10.03'!L56+'33.10.08'!L56+'33.10.21'!L56+'33.10.30'!L56+'33.10.31'!L56+'36.10.50'!L56+'37.10.01'!L56+'39.10.01'!L56+'39.10.50'!L56+'40.10.15'!L56+'43.10.10'!L56+'43.10.14'!L56+'43.10.33'!L56+A!L56+B!L56</f>
        <v>0</v>
      </c>
    </row>
    <row r="57" spans="1:12" s="229" customFormat="1" ht="15" customHeight="1" x14ac:dyDescent="0.2">
      <c r="A57" s="360"/>
      <c r="B57" s="588" t="s">
        <v>331</v>
      </c>
      <c r="C57" s="578" t="s">
        <v>602</v>
      </c>
      <c r="D57" s="305">
        <f t="shared" si="0"/>
        <v>146</v>
      </c>
      <c r="E57" s="309"/>
      <c r="F57" s="309">
        <f>'30.10.05'!F57+'31.10.03'!F57+'33.10.08'!F57+'33.10.21'!F57+'33.10.30'!F57+'33.10.31'!F57+'36.10.50'!F57+'37.10.01'!F57+'39.10.01'!F57+'39.10.50'!F57+'40.10.15'!F57+'43.10.10'!F57+'43.10.14'!F57+'43.10.33'!F57+A!F57+B!F57</f>
        <v>46</v>
      </c>
      <c r="G57" s="309">
        <f>'30.10.05'!G57+'31.10.03'!G57+'33.10.08'!G57+'33.10.21'!G57+'33.10.30'!G57+'33.10.31'!G57+'36.10.50'!G57+'37.10.01'!G57+'39.10.01'!G57+'39.10.50'!G57+'40.10.15'!G57+'43.10.10'!G57+'43.10.14'!G57+'43.10.33'!G57+A!G57+B!G57</f>
        <v>30</v>
      </c>
      <c r="H57" s="309">
        <f>'30.10.05'!H57+'31.10.03'!H57+'33.10.08'!H57+'33.10.21'!H57+'33.10.30'!H57+'33.10.31'!H57+'36.10.50'!H57+'37.10.01'!H57+'39.10.01'!H57+'39.10.50'!H57+'40.10.15'!H57+'43.10.10'!H57+'43.10.14'!H57+'43.10.33'!H57+A!H57+B!H57</f>
        <v>40</v>
      </c>
      <c r="I57" s="309">
        <f>'30.10.05'!I57+'31.10.03'!I57+'33.10.08'!I57+'33.10.21'!I57+'33.10.30'!I57+'33.10.31'!I57+'36.10.50'!I57+'37.10.01'!I57+'39.10.01'!I57+'39.10.50'!I57+'40.10.15'!I57+'43.10.10'!I57+'43.10.14'!I57+'43.10.33'!I57+A!I57+B!I57</f>
        <v>30</v>
      </c>
      <c r="J57" s="311">
        <f>'30.10.05'!J57+'31.10.03'!J57+'33.10.08'!J57+'33.10.21'!J57+'33.10.30'!J57+'33.10.31'!J57+'36.10.50'!J57+'37.10.01'!J57+'39.10.01'!J57+'39.10.50'!J57+'40.10.15'!J57+'43.10.10'!J57+'43.10.14'!J57+'43.10.33'!J57+A!J57+B!J57</f>
        <v>0</v>
      </c>
      <c r="K57" s="311">
        <f>'30.10.05'!K57+'31.10.03'!K57+'33.10.08'!K57+'33.10.21'!K57+'33.10.30'!K57+'33.10.31'!K57+'36.10.50'!K57+'37.10.01'!K57+'39.10.01'!K57+'39.10.50'!K57+'40.10.15'!K57+'43.10.10'!K57+'43.10.14'!K57+'43.10.33'!K57+A!K57+B!K57</f>
        <v>0</v>
      </c>
      <c r="L57" s="631">
        <f>'30.10.05'!L57+'31.10.03'!L57+'33.10.08'!L57+'33.10.21'!L57+'33.10.30'!L57+'33.10.31'!L57+'36.10.50'!L57+'37.10.01'!L57+'39.10.01'!L57+'39.10.50'!L57+'40.10.15'!L57+'43.10.10'!L57+'43.10.14'!L57+'43.10.33'!L57+A!L57+B!L57</f>
        <v>0</v>
      </c>
    </row>
    <row r="58" spans="1:12" s="229" customFormat="1" ht="15" customHeight="1" x14ac:dyDescent="0.2">
      <c r="A58" s="360"/>
      <c r="B58" s="580" t="s">
        <v>603</v>
      </c>
      <c r="C58" s="578" t="s">
        <v>604</v>
      </c>
      <c r="D58" s="305">
        <f t="shared" si="0"/>
        <v>187</v>
      </c>
      <c r="E58" s="309"/>
      <c r="F58" s="309">
        <f>'30.10.05'!F58+'31.10.03'!F58+'33.10.08'!F58+'33.10.21'!F58+'33.10.30'!F58+'33.10.31'!F58+'36.10.50'!F58+'37.10.01'!F58+'39.10.01'!F58+'39.10.50'!F58+'40.10.15'!F58+'43.10.10'!F58+'43.10.14'!F58+'43.10.33'!F58+A!F58+B!F58</f>
        <v>77</v>
      </c>
      <c r="G58" s="309">
        <f>'30.10.05'!G58+'31.10.03'!G58+'33.10.08'!G58+'33.10.21'!G58+'33.10.30'!G58+'33.10.31'!G58+'36.10.50'!G58+'37.10.01'!G58+'39.10.01'!G58+'39.10.50'!G58+'40.10.15'!G58+'43.10.10'!G58+'43.10.14'!G58+'43.10.33'!G58+A!G58+B!G58</f>
        <v>30</v>
      </c>
      <c r="H58" s="309">
        <f>'30.10.05'!H58+'31.10.03'!H58+'33.10.08'!H58+'33.10.21'!H58+'33.10.30'!H58+'33.10.31'!H58+'36.10.50'!H58+'37.10.01'!H58+'39.10.01'!H58+'39.10.50'!H58+'40.10.15'!H58+'43.10.10'!H58+'43.10.14'!H58+'43.10.33'!H58+A!H58+B!H58</f>
        <v>40</v>
      </c>
      <c r="I58" s="309">
        <f>'30.10.05'!I58+'31.10.03'!I58+'33.10.08'!I58+'33.10.21'!I58+'33.10.30'!I58+'33.10.31'!I58+'36.10.50'!I58+'37.10.01'!I58+'39.10.01'!I58+'39.10.50'!I58+'40.10.15'!I58+'43.10.10'!I58+'43.10.14'!I58+'43.10.33'!I58+A!I58+B!I58</f>
        <v>40</v>
      </c>
      <c r="J58" s="311">
        <f>'30.10.05'!J58+'31.10.03'!J58+'33.10.08'!J58+'33.10.21'!J58+'33.10.30'!J58+'33.10.31'!J58+'36.10.50'!J58+'37.10.01'!J58+'39.10.01'!J58+'39.10.50'!J58+'40.10.15'!J58+'43.10.10'!J58+'43.10.14'!J58+'43.10.33'!J58+A!J58+B!J58</f>
        <v>0</v>
      </c>
      <c r="K58" s="311">
        <f>'30.10.05'!K58+'31.10.03'!K58+'33.10.08'!K58+'33.10.21'!K58+'33.10.30'!K58+'33.10.31'!K58+'36.10.50'!K58+'37.10.01'!K58+'39.10.01'!K58+'39.10.50'!K58+'40.10.15'!K58+'43.10.10'!K58+'43.10.14'!K58+'43.10.33'!K58+A!K58+B!K58</f>
        <v>0</v>
      </c>
      <c r="L58" s="631">
        <f>'30.10.05'!L58+'31.10.03'!L58+'33.10.08'!L58+'33.10.21'!L58+'33.10.30'!L58+'33.10.31'!L58+'36.10.50'!L58+'37.10.01'!L58+'39.10.01'!L58+'39.10.50'!L58+'40.10.15'!L58+'43.10.10'!L58+'43.10.14'!L58+'43.10.33'!L58+A!L58+B!L58</f>
        <v>0</v>
      </c>
    </row>
    <row r="59" spans="1:12" s="229" customFormat="1" ht="15" customHeight="1" x14ac:dyDescent="0.2">
      <c r="A59" s="360" t="s">
        <v>605</v>
      </c>
      <c r="B59" s="577"/>
      <c r="C59" s="362" t="s">
        <v>606</v>
      </c>
      <c r="D59" s="305">
        <f t="shared" si="0"/>
        <v>144</v>
      </c>
      <c r="E59" s="309"/>
      <c r="F59" s="309">
        <f>'30.10.05'!F59+'31.10.03'!F59+'33.10.08'!F59+'33.10.21'!F59+'33.10.30'!F59+'33.10.31'!F59+'36.10.50'!F59+'37.10.01'!F59+'39.10.01'!F59+'39.10.50'!F59+'40.10.15'!F59+'43.10.10'!F59+'43.10.14'!F59+'43.10.33'!F59+A!F59+B!F59</f>
        <v>300</v>
      </c>
      <c r="G59" s="309">
        <f>'30.10.05'!G59+'31.10.03'!G59+'33.10.08'!G59+'33.10.21'!G59+'33.10.30'!G59+'33.10.31'!G59+'36.10.50'!G59+'37.10.01'!G59+'39.10.01'!G59+'39.10.50'!G59+'40.10.15'!G59+'43.10.10'!G59+'43.10.14'!G59+'43.10.33'!G59+A!G59+B!G59</f>
        <v>15</v>
      </c>
      <c r="H59" s="309">
        <f>'30.10.05'!H59+'31.10.03'!H59+'33.10.08'!H59+'33.10.21'!H59+'33.10.30'!H59+'33.10.31'!H59+'36.10.50'!H59+'37.10.01'!H59+'39.10.01'!H59+'39.10.50'!H59+'40.10.15'!H59+'43.10.10'!H59+'43.10.14'!H59+'43.10.33'!H59+A!H59+B!H59</f>
        <v>-27</v>
      </c>
      <c r="I59" s="309">
        <f>'30.10.05'!I59+'31.10.03'!I59+'33.10.08'!I59+'33.10.21'!I59+'33.10.30'!I59+'33.10.31'!I59+'36.10.50'!I59+'37.10.01'!I59+'39.10.01'!I59+'39.10.50'!I59+'40.10.15'!I59+'43.10.10'!I59+'43.10.14'!I59+'43.10.33'!I59+A!I59+B!I59</f>
        <v>-144</v>
      </c>
      <c r="J59" s="311">
        <f>'30.10.05'!J59+'31.10.03'!J59+'33.10.08'!J59+'33.10.21'!J59+'33.10.30'!J59+'33.10.31'!J59+'36.10.50'!J59+'37.10.01'!J59+'39.10.01'!J59+'39.10.50'!J59+'40.10.15'!J59+'43.10.10'!J59+'43.10.14'!J59+'43.10.33'!J59+A!J59+B!J59</f>
        <v>0</v>
      </c>
      <c r="K59" s="311">
        <f>'30.10.05'!K59+'31.10.03'!K59+'33.10.08'!K59+'33.10.21'!K59+'33.10.30'!K59+'33.10.31'!K59+'36.10.50'!K59+'37.10.01'!K59+'39.10.01'!K59+'39.10.50'!K59+'40.10.15'!K59+'43.10.10'!K59+'43.10.14'!K59+'43.10.33'!K59+A!K59+B!K59</f>
        <v>0</v>
      </c>
      <c r="L59" s="631">
        <f>'30.10.05'!L59+'31.10.03'!L59+'33.10.08'!L59+'33.10.21'!L59+'33.10.30'!L59+'33.10.31'!L59+'36.10.50'!L59+'37.10.01'!L59+'39.10.01'!L59+'39.10.50'!L59+'40.10.15'!L59+'43.10.10'!L59+'43.10.14'!L59+'43.10.33'!L59+A!L59+B!L59</f>
        <v>0</v>
      </c>
    </row>
    <row r="60" spans="1:12" s="229" customFormat="1" ht="17.25" customHeight="1" x14ac:dyDescent="0.2">
      <c r="A60" s="360" t="s">
        <v>607</v>
      </c>
      <c r="B60" s="361"/>
      <c r="C60" s="362" t="s">
        <v>608</v>
      </c>
      <c r="D60" s="305">
        <f t="shared" si="0"/>
        <v>580</v>
      </c>
      <c r="E60" s="309"/>
      <c r="F60" s="309">
        <f t="shared" ref="F60:L60" si="8">F61</f>
        <v>402</v>
      </c>
      <c r="G60" s="309">
        <f t="shared" si="8"/>
        <v>30</v>
      </c>
      <c r="H60" s="309">
        <f t="shared" si="8"/>
        <v>50</v>
      </c>
      <c r="I60" s="309">
        <f t="shared" si="8"/>
        <v>98</v>
      </c>
      <c r="J60" s="311">
        <f t="shared" si="8"/>
        <v>0</v>
      </c>
      <c r="K60" s="311">
        <f t="shared" si="8"/>
        <v>0</v>
      </c>
      <c r="L60" s="631">
        <f t="shared" si="8"/>
        <v>0</v>
      </c>
    </row>
    <row r="61" spans="1:12" s="229" customFormat="1" ht="15" customHeight="1" x14ac:dyDescent="0.2">
      <c r="A61" s="360"/>
      <c r="B61" s="588" t="s">
        <v>609</v>
      </c>
      <c r="C61" s="578" t="s">
        <v>610</v>
      </c>
      <c r="D61" s="305">
        <f t="shared" si="0"/>
        <v>580</v>
      </c>
      <c r="E61" s="309"/>
      <c r="F61" s="309">
        <f>'30.10.05'!F61+'31.10.03'!F61+'33.10.08'!F61+'33.10.21'!F61+'33.10.30'!F61+'33.10.31'!F61+'36.10.50'!F61+'37.10.01'!F61+'39.10.01'!F61+'39.10.50'!F61+'40.10.15'!F61+'43.10.10'!F61+'43.10.14'!F61+'43.10.33'!F61+A!F61+B!F61</f>
        <v>402</v>
      </c>
      <c r="G61" s="309">
        <f>'30.10.05'!G61+'31.10.03'!G61+'33.10.08'!G61+'33.10.21'!G61+'33.10.30'!G61+'33.10.31'!G61+'36.10.50'!G61+'37.10.01'!G61+'39.10.01'!G61+'39.10.50'!G61+'40.10.15'!G61+'43.10.10'!G61+'43.10.14'!G61+'43.10.33'!G61+A!G61+B!G61</f>
        <v>30</v>
      </c>
      <c r="H61" s="309">
        <f>'30.10.05'!H61+'31.10.03'!H61+'33.10.08'!H61+'33.10.21'!H61+'33.10.30'!H61+'33.10.31'!H61+'36.10.50'!H61+'37.10.01'!H61+'39.10.01'!H61+'39.10.50'!H61+'40.10.15'!H61+'43.10.10'!H61+'43.10.14'!H61+'43.10.33'!H61+A!H61+B!H61</f>
        <v>50</v>
      </c>
      <c r="I61" s="309">
        <f>'30.10.05'!I61+'31.10.03'!I61+'33.10.08'!I61+'33.10.21'!I61+'33.10.30'!I61+'33.10.31'!I61+'36.10.50'!I61+'37.10.01'!I61+'39.10.01'!I61+'39.10.50'!I61+'40.10.15'!I61+'43.10.10'!I61+'43.10.14'!I61+'43.10.33'!I61+A!I61+B!I61</f>
        <v>98</v>
      </c>
      <c r="J61" s="311">
        <f>'30.10.05'!J61+'31.10.03'!J61+'33.10.08'!J61+'33.10.21'!J61+'33.10.30'!J61+'33.10.31'!J61+'36.10.50'!J61+'37.10.01'!J61+'39.10.01'!J61+'39.10.50'!J61+'40.10.15'!J61+'43.10.10'!J61+'43.10.14'!J61+'43.10.33'!J61+A!J61+B!J61</f>
        <v>0</v>
      </c>
      <c r="K61" s="311">
        <f>'30.10.05'!K61+'31.10.03'!K61+'33.10.08'!K61+'33.10.21'!K61+'33.10.30'!K61+'33.10.31'!K61+'36.10.50'!K61+'37.10.01'!K61+'39.10.01'!K61+'39.10.50'!K61+'40.10.15'!K61+'43.10.10'!K61+'43.10.14'!K61+'43.10.33'!K61+A!K61+B!K61</f>
        <v>0</v>
      </c>
      <c r="L61" s="631">
        <f>'30.10.05'!L61+'31.10.03'!L61+'33.10.08'!L61+'33.10.21'!L61+'33.10.30'!L61+'33.10.31'!L61+'36.10.50'!L61+'37.10.01'!L61+'39.10.01'!L61+'39.10.50'!L61+'40.10.15'!L61+'43.10.10'!L61+'43.10.14'!L61+'43.10.33'!L61+A!L61+B!L61</f>
        <v>0</v>
      </c>
    </row>
    <row r="62" spans="1:12" s="229" customFormat="1" ht="15" customHeight="1" x14ac:dyDescent="0.2">
      <c r="A62" s="360"/>
      <c r="B62" s="588" t="s">
        <v>611</v>
      </c>
      <c r="C62" s="578" t="s">
        <v>612</v>
      </c>
      <c r="D62" s="305">
        <f t="shared" si="0"/>
        <v>0</v>
      </c>
      <c r="E62" s="309"/>
      <c r="F62" s="309">
        <f>'30.10.05'!F62+'31.10.03'!F62+'33.10.08'!F62+'33.10.21'!F62+'33.10.30'!F62+'33.10.31'!F62+'36.10.50'!F62+'37.10.01'!F62+'39.10.01'!F62+'39.10.50'!F62+'40.10.15'!F62+'43.10.10'!F62+'43.10.14'!F62+'43.10.33'!F62+A!F62+B!F62</f>
        <v>0</v>
      </c>
      <c r="G62" s="309">
        <f>'30.10.05'!G62+'31.10.03'!G62+'33.10.08'!G62+'33.10.21'!G62+'33.10.30'!G62+'33.10.31'!G62+'36.10.50'!G62+'37.10.01'!G62+'39.10.01'!G62+'39.10.50'!G62+'40.10.15'!G62+'43.10.10'!G62+'43.10.14'!G62+'43.10.33'!G62+A!G62+B!G62</f>
        <v>0</v>
      </c>
      <c r="H62" s="309">
        <f>'30.10.05'!H62+'31.10.03'!H62+'33.10.08'!H62+'33.10.21'!H62+'33.10.30'!H62+'33.10.31'!H62+'36.10.50'!H62+'37.10.01'!H62+'39.10.01'!H62+'39.10.50'!H62+'40.10.15'!H62+'43.10.10'!H62+'43.10.14'!H62+'43.10.33'!H62+A!H62+B!H62</f>
        <v>0</v>
      </c>
      <c r="I62" s="309">
        <f>'30.10.05'!I62+'31.10.03'!I62+'33.10.08'!I62+'33.10.21'!I62+'33.10.30'!I62+'33.10.31'!I62+'36.10.50'!I62+'37.10.01'!I62+'39.10.01'!I62+'39.10.50'!I62+'40.10.15'!I62+'43.10.10'!I62+'43.10.14'!I62+'43.10.33'!I62+A!I62+B!I62</f>
        <v>0</v>
      </c>
      <c r="J62" s="311">
        <f>'30.10.05'!J62+'31.10.03'!J62+'33.10.08'!J62+'33.10.21'!J62+'33.10.30'!J62+'33.10.31'!J62+'36.10.50'!J62+'37.10.01'!J62+'39.10.01'!J62+'39.10.50'!J62+'40.10.15'!J62+'43.10.10'!J62+'43.10.14'!J62+'43.10.33'!J62+A!J62+B!J62</f>
        <v>0</v>
      </c>
      <c r="K62" s="311">
        <f>'30.10.05'!K62+'31.10.03'!K62+'33.10.08'!K62+'33.10.21'!K62+'33.10.30'!K62+'33.10.31'!K62+'36.10.50'!K62+'37.10.01'!K62+'39.10.01'!K62+'39.10.50'!K62+'40.10.15'!K62+'43.10.10'!K62+'43.10.14'!K62+'43.10.33'!K62+A!K62+B!K62</f>
        <v>0</v>
      </c>
      <c r="L62" s="631">
        <f>'30.10.05'!L62+'31.10.03'!L62+'33.10.08'!L62+'33.10.21'!L62+'33.10.30'!L62+'33.10.31'!L62+'36.10.50'!L62+'37.10.01'!L62+'39.10.01'!L62+'39.10.50'!L62+'40.10.15'!L62+'43.10.10'!L62+'43.10.14'!L62+'43.10.33'!L62+A!L62+B!L62</f>
        <v>0</v>
      </c>
    </row>
    <row r="63" spans="1:12" s="229" customFormat="1" ht="15" customHeight="1" x14ac:dyDescent="0.2">
      <c r="A63" s="360" t="s">
        <v>224</v>
      </c>
      <c r="B63" s="361"/>
      <c r="C63" s="362" t="s">
        <v>225</v>
      </c>
      <c r="D63" s="305">
        <f t="shared" si="0"/>
        <v>1283</v>
      </c>
      <c r="E63" s="309"/>
      <c r="F63" s="309">
        <f t="shared" ref="F63:L63" si="9">SUM(F64:F67)</f>
        <v>574</v>
      </c>
      <c r="G63" s="309">
        <f t="shared" si="9"/>
        <v>260</v>
      </c>
      <c r="H63" s="309">
        <f t="shared" si="9"/>
        <v>248</v>
      </c>
      <c r="I63" s="309">
        <f t="shared" si="9"/>
        <v>201</v>
      </c>
      <c r="J63" s="311">
        <f t="shared" si="9"/>
        <v>0</v>
      </c>
      <c r="K63" s="311">
        <f t="shared" si="9"/>
        <v>0</v>
      </c>
      <c r="L63" s="631">
        <f t="shared" si="9"/>
        <v>0</v>
      </c>
    </row>
    <row r="64" spans="1:12" s="229" customFormat="1" ht="15.6" customHeight="1" x14ac:dyDescent="0.2">
      <c r="A64" s="360"/>
      <c r="B64" s="580" t="s">
        <v>226</v>
      </c>
      <c r="C64" s="578" t="s">
        <v>227</v>
      </c>
      <c r="D64" s="305">
        <f t="shared" si="0"/>
        <v>753</v>
      </c>
      <c r="E64" s="309"/>
      <c r="F64" s="309">
        <f>'30.10.05'!F64+'31.10.03'!F64+'33.10.08'!F64+'33.10.21'!F64+'33.10.30'!F64+'33.10.31'!F64+'36.10.50'!F64+'37.10.01'!F64+'39.10.01'!F64+'39.10.50'!F64+'40.10.15'!F64+'43.10.10'!F64+'43.10.14'!F64+'43.10.33'!F64+A!F64+B!F64</f>
        <v>334</v>
      </c>
      <c r="G64" s="309">
        <f>'30.10.05'!G64+'31.10.03'!G64+'33.10.08'!G64+'33.10.21'!G64+'33.10.30'!G64+'33.10.31'!G64+'36.10.50'!G64+'37.10.01'!G64+'39.10.01'!G64+'39.10.50'!G64+'40.10.15'!G64+'43.10.10'!G64+'43.10.14'!G64+'43.10.33'!G64+A!G64+B!G64</f>
        <v>156</v>
      </c>
      <c r="H64" s="309">
        <f>'30.10.05'!H64+'31.10.03'!H64+'33.10.08'!H64+'33.10.21'!H64+'33.10.30'!H64+'33.10.31'!H64+'36.10.50'!H64+'37.10.01'!H64+'39.10.01'!H64+'39.10.50'!H64+'40.10.15'!H64+'43.10.10'!H64+'43.10.14'!H64+'43.10.33'!H64+A!H64+B!H64</f>
        <v>130</v>
      </c>
      <c r="I64" s="309">
        <f>'30.10.05'!I64+'31.10.03'!I64+'33.10.08'!I64+'33.10.21'!I64+'33.10.30'!I64+'33.10.31'!I64+'36.10.50'!I64+'37.10.01'!I64+'39.10.01'!I64+'39.10.50'!I64+'40.10.15'!I64+'43.10.10'!I64+'43.10.14'!I64+'43.10.33'!I64+A!I64+B!I64</f>
        <v>133</v>
      </c>
      <c r="J64" s="311">
        <f>'30.10.05'!J64+'31.10.03'!J64+'33.10.08'!J64+'33.10.21'!J64+'33.10.30'!J64+'33.10.31'!J64+'36.10.50'!J64+'37.10.01'!J64+'39.10.01'!J64+'39.10.50'!J64+'40.10.15'!J64+'43.10.10'!J64+'43.10.14'!J64+'43.10.33'!J64+A!J64+B!J64</f>
        <v>0</v>
      </c>
      <c r="K64" s="311">
        <f>'30.10.05'!K64+'31.10.03'!K64+'33.10.08'!K64+'33.10.21'!K64+'33.10.30'!K64+'33.10.31'!K64+'36.10.50'!K64+'37.10.01'!K64+'39.10.01'!K64+'39.10.50'!K64+'40.10.15'!K64+'43.10.10'!K64+'43.10.14'!K64+'43.10.33'!K64+A!K64+B!K64</f>
        <v>0</v>
      </c>
      <c r="L64" s="631">
        <f>'30.10.05'!L64+'31.10.03'!L64+'33.10.08'!L64+'33.10.21'!L64+'33.10.30'!L64+'33.10.31'!L64+'36.10.50'!L64+'37.10.01'!L64+'39.10.01'!L64+'39.10.50'!L64+'40.10.15'!L64+'43.10.10'!L64+'43.10.14'!L64+'43.10.33'!L64+A!L64+B!L64</f>
        <v>0</v>
      </c>
    </row>
    <row r="65" spans="1:12" s="229" customFormat="1" ht="15.6" customHeight="1" x14ac:dyDescent="0.2">
      <c r="A65" s="360"/>
      <c r="B65" s="580" t="s">
        <v>100</v>
      </c>
      <c r="C65" s="578" t="s">
        <v>101</v>
      </c>
      <c r="D65" s="305">
        <f t="shared" si="0"/>
        <v>109</v>
      </c>
      <c r="E65" s="309"/>
      <c r="F65" s="309">
        <f>'30.10.05'!F65+'31.10.03'!F65+'33.10.08'!F65+'33.10.21'!F65+'33.10.30'!F65+'33.10.31'!F65+'36.10.50'!F65+'37.10.01'!F65+'39.10.01'!F65+'39.10.50'!F65+'40.10.15'!F65+'43.10.10'!F65+'43.10.14'!F65+'43.10.33'!F65+A!F65+B!F65</f>
        <v>48</v>
      </c>
      <c r="G65" s="309">
        <f>'30.10.05'!G65+'31.10.03'!G65+'33.10.08'!G65+'33.10.21'!G65+'33.10.30'!G65+'33.10.31'!G65+'36.10.50'!G65+'37.10.01'!G65+'39.10.01'!G65+'39.10.50'!G65+'40.10.15'!G65+'43.10.10'!G65+'43.10.14'!G65+'43.10.33'!G65+A!G65+B!G65</f>
        <v>24</v>
      </c>
      <c r="H65" s="309">
        <f>'30.10.05'!H65+'31.10.03'!H65+'33.10.08'!H65+'33.10.21'!H65+'33.10.30'!H65+'33.10.31'!H65+'36.10.50'!H65+'37.10.01'!H65+'39.10.01'!H65+'39.10.50'!H65+'40.10.15'!H65+'43.10.10'!H65+'43.10.14'!H65+'43.10.33'!H65+A!H65+B!H65</f>
        <v>17</v>
      </c>
      <c r="I65" s="309">
        <f>'30.10.05'!I65+'31.10.03'!I65+'33.10.08'!I65+'33.10.21'!I65+'33.10.30'!I65+'33.10.31'!I65+'36.10.50'!I65+'37.10.01'!I65+'39.10.01'!I65+'39.10.50'!I65+'40.10.15'!I65+'43.10.10'!I65+'43.10.14'!I65+'43.10.33'!I65+A!I65+B!I65</f>
        <v>20</v>
      </c>
      <c r="J65" s="311">
        <f>'30.10.05'!J65+'31.10.03'!J65+'33.10.08'!J65+'33.10.21'!J65+'33.10.30'!J65+'33.10.31'!J65+'36.10.50'!J65+'37.10.01'!J65+'39.10.01'!J65+'39.10.50'!J65+'40.10.15'!J65+'43.10.10'!J65+'43.10.14'!J65+'43.10.33'!J65+A!J65+B!J65</f>
        <v>0</v>
      </c>
      <c r="K65" s="311">
        <f>'30.10.05'!K65+'31.10.03'!K65+'33.10.08'!K65+'33.10.21'!K65+'33.10.30'!K65+'33.10.31'!K65+'36.10.50'!K65+'37.10.01'!K65+'39.10.01'!K65+'39.10.50'!K65+'40.10.15'!K65+'43.10.10'!K65+'43.10.14'!K65+'43.10.33'!K65+A!K65+B!K65</f>
        <v>0</v>
      </c>
      <c r="L65" s="631">
        <f>'30.10.05'!L65+'31.10.03'!L65+'33.10.08'!L65+'33.10.21'!L65+'33.10.30'!L65+'33.10.31'!L65+'36.10.50'!L65+'37.10.01'!L65+'39.10.01'!L65+'39.10.50'!L65+'40.10.15'!L65+'43.10.10'!L65+'43.10.14'!L65+'43.10.33'!L65+A!L65+B!L65</f>
        <v>0</v>
      </c>
    </row>
    <row r="66" spans="1:12" s="229" customFormat="1" ht="15.6" customHeight="1" x14ac:dyDescent="0.2">
      <c r="A66" s="360"/>
      <c r="B66" s="580" t="s">
        <v>102</v>
      </c>
      <c r="C66" s="578" t="s">
        <v>103</v>
      </c>
      <c r="D66" s="305">
        <f t="shared" si="0"/>
        <v>255</v>
      </c>
      <c r="E66" s="309"/>
      <c r="F66" s="309">
        <f>'30.10.05'!F66+'31.10.03'!F66+'33.10.08'!F66+'33.10.21'!F66+'33.10.30'!F66+'33.10.31'!F66+'36.10.50'!F66+'37.10.01'!F66+'39.10.01'!F66+'39.10.50'!F66+'40.10.15'!F66+'43.10.10'!F66+'43.10.14'!F66+'43.10.33'!F66+A!F66+B!F66</f>
        <v>100</v>
      </c>
      <c r="G66" s="309">
        <f>'30.10.05'!G66+'31.10.03'!G66+'33.10.08'!G66+'33.10.21'!G66+'33.10.30'!G66+'33.10.31'!G66+'36.10.50'!G66+'37.10.01'!G66+'39.10.01'!G66+'39.10.50'!G66+'40.10.15'!G66+'43.10.10'!G66+'43.10.14'!G66+'43.10.33'!G66+A!G66+B!G66</f>
        <v>45</v>
      </c>
      <c r="H66" s="309">
        <f>'30.10.05'!H66+'31.10.03'!H66+'33.10.08'!H66+'33.10.21'!H66+'33.10.30'!H66+'33.10.31'!H66+'36.10.50'!H66+'37.10.01'!H66+'39.10.01'!H66+'39.10.50'!H66+'40.10.15'!H66+'43.10.10'!H66+'43.10.14'!H66+'43.10.33'!H66+A!H66+B!H66</f>
        <v>76</v>
      </c>
      <c r="I66" s="309">
        <f>'30.10.05'!I66+'31.10.03'!I66+'33.10.08'!I66+'33.10.21'!I66+'33.10.30'!I66+'33.10.31'!I66+'36.10.50'!I66+'37.10.01'!I66+'39.10.01'!I66+'39.10.50'!I66+'40.10.15'!I66+'43.10.10'!I66+'43.10.14'!I66+'43.10.33'!I66+A!I66+B!I66</f>
        <v>34</v>
      </c>
      <c r="J66" s="311">
        <f>'30.10.05'!J66+'31.10.03'!J66+'33.10.08'!J66+'33.10.21'!J66+'33.10.30'!J66+'33.10.31'!J66+'36.10.50'!J66+'37.10.01'!J66+'39.10.01'!J66+'39.10.50'!J66+'40.10.15'!J66+'43.10.10'!J66+'43.10.14'!J66+'43.10.33'!J66+A!J66+B!J66</f>
        <v>0</v>
      </c>
      <c r="K66" s="311">
        <f>'30.10.05'!K66+'31.10.03'!K66+'33.10.08'!K66+'33.10.21'!K66+'33.10.30'!K66+'33.10.31'!K66+'36.10.50'!K66+'37.10.01'!K66+'39.10.01'!K66+'39.10.50'!K66+'40.10.15'!K66+'43.10.10'!K66+'43.10.14'!K66+'43.10.33'!K66+A!K66+B!K66</f>
        <v>0</v>
      </c>
      <c r="L66" s="631">
        <f>'30.10.05'!L66+'31.10.03'!L66+'33.10.08'!L66+'33.10.21'!L66+'33.10.30'!L66+'33.10.31'!L66+'36.10.50'!L66+'37.10.01'!L66+'39.10.01'!L66+'39.10.50'!L66+'40.10.15'!L66+'43.10.10'!L66+'43.10.14'!L66+'43.10.33'!L66+A!L66+B!L66</f>
        <v>0</v>
      </c>
    </row>
    <row r="67" spans="1:12" s="229" customFormat="1" ht="15.6" customHeight="1" x14ac:dyDescent="0.2">
      <c r="A67" s="360"/>
      <c r="B67" s="580" t="s">
        <v>104</v>
      </c>
      <c r="C67" s="578" t="s">
        <v>105</v>
      </c>
      <c r="D67" s="305">
        <f t="shared" si="0"/>
        <v>166</v>
      </c>
      <c r="E67" s="309"/>
      <c r="F67" s="309">
        <f>'30.10.05'!F67+'31.10.03'!F67+'33.10.08'!F67+'33.10.21'!F67+'33.10.30'!F67+'33.10.31'!F67+'36.10.50'!F67+'37.10.01'!F67+'39.10.01'!F67+'39.10.50'!F67+'40.10.15'!F67+'43.10.10'!F67+'43.10.14'!F67+'43.10.33'!F67+A!F67+B!F67</f>
        <v>92</v>
      </c>
      <c r="G67" s="309">
        <f>'30.10.05'!G67+'31.10.03'!G67+'33.10.08'!G67+'33.10.21'!G67+'33.10.30'!G67+'33.10.31'!G67+'36.10.50'!G67+'37.10.01'!G67+'39.10.01'!G67+'39.10.50'!G67+'40.10.15'!G67+'43.10.10'!G67+'43.10.14'!G67+'43.10.33'!G67+A!G67+B!G67</f>
        <v>35</v>
      </c>
      <c r="H67" s="309">
        <f>'30.10.05'!H67+'31.10.03'!H67+'33.10.08'!H67+'33.10.21'!H67+'33.10.30'!H67+'33.10.31'!H67+'36.10.50'!H67+'37.10.01'!H67+'39.10.01'!H67+'39.10.50'!H67+'40.10.15'!H67+'43.10.10'!H67+'43.10.14'!H67+'43.10.33'!H67+A!H67+B!H67</f>
        <v>25</v>
      </c>
      <c r="I67" s="309">
        <f>'30.10.05'!I67+'31.10.03'!I67+'33.10.08'!I67+'33.10.21'!I67+'33.10.30'!I67+'33.10.31'!I67+'36.10.50'!I67+'37.10.01'!I67+'39.10.01'!I67+'39.10.50'!I67+'40.10.15'!I67+'43.10.10'!I67+'43.10.14'!I67+'43.10.33'!I67+A!I67+B!I67</f>
        <v>14</v>
      </c>
      <c r="J67" s="311">
        <f>'30.10.05'!J67+'31.10.03'!J67+'33.10.08'!J67+'33.10.21'!J67+'33.10.30'!J67+'33.10.31'!J67+'36.10.50'!J67+'37.10.01'!J67+'39.10.01'!J67+'39.10.50'!J67+'40.10.15'!J67+'43.10.10'!J67+'43.10.14'!J67+'43.10.33'!J67+A!J67+B!J67</f>
        <v>0</v>
      </c>
      <c r="K67" s="311">
        <f>'30.10.05'!K67+'31.10.03'!K67+'33.10.08'!K67+'33.10.21'!K67+'33.10.30'!K67+'33.10.31'!K67+'36.10.50'!K67+'37.10.01'!K67+'39.10.01'!K67+'39.10.50'!K67+'40.10.15'!K67+'43.10.10'!K67+'43.10.14'!K67+'43.10.33'!K67+A!K67+B!K67</f>
        <v>0</v>
      </c>
      <c r="L67" s="631">
        <f>'30.10.05'!L67+'31.10.03'!L67+'33.10.08'!L67+'33.10.21'!L67+'33.10.30'!L67+'33.10.31'!L67+'36.10.50'!L67+'37.10.01'!L67+'39.10.01'!L67+'39.10.50'!L67+'40.10.15'!L67+'43.10.10'!L67+'43.10.14'!L67+'43.10.33'!L67+A!L67+B!L67</f>
        <v>0</v>
      </c>
    </row>
    <row r="68" spans="1:12" s="229" customFormat="1" ht="29.25" customHeight="1" x14ac:dyDescent="0.2">
      <c r="A68" s="899" t="s">
        <v>702</v>
      </c>
      <c r="B68" s="900"/>
      <c r="C68" s="362" t="s">
        <v>703</v>
      </c>
      <c r="D68" s="305">
        <f t="shared" si="0"/>
        <v>122</v>
      </c>
      <c r="E68" s="309"/>
      <c r="F68" s="309">
        <f t="shared" ref="F68:L68" si="10">SUM(F69:F71)</f>
        <v>92</v>
      </c>
      <c r="G68" s="309">
        <f t="shared" si="10"/>
        <v>21</v>
      </c>
      <c r="H68" s="309">
        <f t="shared" si="10"/>
        <v>6</v>
      </c>
      <c r="I68" s="309">
        <f t="shared" si="10"/>
        <v>3</v>
      </c>
      <c r="J68" s="311">
        <f t="shared" si="10"/>
        <v>0</v>
      </c>
      <c r="K68" s="311">
        <f t="shared" si="10"/>
        <v>0</v>
      </c>
      <c r="L68" s="631">
        <f t="shared" si="10"/>
        <v>0</v>
      </c>
    </row>
    <row r="69" spans="1:12" s="229" customFormat="1" ht="15" customHeight="1" x14ac:dyDescent="0.2">
      <c r="A69" s="360"/>
      <c r="B69" s="580" t="s">
        <v>704</v>
      </c>
      <c r="C69" s="578" t="s">
        <v>705</v>
      </c>
      <c r="D69" s="305">
        <f t="shared" si="0"/>
        <v>15</v>
      </c>
      <c r="E69" s="309"/>
      <c r="F69" s="309">
        <f>'30.10.05'!F69+'31.10.03'!F69+'33.10.08'!F69+'33.10.21'!F69+'33.10.30'!F69+'33.10.31'!F69+'36.10.50'!F69+'37.10.01'!F69+'39.10.01'!F69+'39.10.50'!F69+'40.10.15'!F69+'43.10.10'!F69+'43.10.14'!F69+'43.10.33'!F69+A!F69+B!F69</f>
        <v>7</v>
      </c>
      <c r="G69" s="309">
        <f>'30.10.05'!G69+'31.10.03'!G69+'33.10.08'!G69+'33.10.21'!G69+'33.10.30'!G69+'33.10.31'!G69+'36.10.50'!G69+'37.10.01'!G69+'39.10.01'!G69+'39.10.50'!G69+'40.10.15'!G69+'43.10.10'!G69+'43.10.14'!G69+'43.10.33'!G69+A!G69+B!G69</f>
        <v>0</v>
      </c>
      <c r="H69" s="309">
        <f>'30.10.05'!H69+'31.10.03'!H69+'33.10.08'!H69+'33.10.21'!H69+'33.10.30'!H69+'33.10.31'!H69+'36.10.50'!H69+'37.10.01'!H69+'39.10.01'!H69+'39.10.50'!H69+'40.10.15'!H69+'43.10.10'!H69+'43.10.14'!H69+'43.10.33'!H69+A!H69+B!H69</f>
        <v>5</v>
      </c>
      <c r="I69" s="309">
        <f>'30.10.05'!I69+'31.10.03'!I69+'33.10.08'!I69+'33.10.21'!I69+'33.10.30'!I69+'33.10.31'!I69+'36.10.50'!I69+'37.10.01'!I69+'39.10.01'!I69+'39.10.50'!I69+'40.10.15'!I69+'43.10.10'!I69+'43.10.14'!I69+'43.10.33'!I69+A!I69+B!I69</f>
        <v>3</v>
      </c>
      <c r="J69" s="311">
        <f>'30.10.05'!J69+'31.10.03'!J69+'33.10.08'!J69+'33.10.21'!J69+'33.10.30'!J69+'33.10.31'!J69+'36.10.50'!J69+'37.10.01'!J69+'39.10.01'!J69+'39.10.50'!J69+'40.10.15'!J69+'43.10.10'!J69+'43.10.14'!J69+'43.10.33'!J69+A!J69+B!J69</f>
        <v>0</v>
      </c>
      <c r="K69" s="311">
        <f>'30.10.05'!K69+'31.10.03'!K69+'33.10.08'!K69+'33.10.21'!K69+'33.10.30'!K69+'33.10.31'!K69+'36.10.50'!K69+'37.10.01'!K69+'39.10.01'!K69+'39.10.50'!K69+'40.10.15'!K69+'43.10.10'!K69+'43.10.14'!K69+'43.10.33'!K69+A!K69+B!K69</f>
        <v>0</v>
      </c>
      <c r="L69" s="631">
        <f>'30.10.05'!L69+'31.10.03'!L69+'33.10.08'!L69+'33.10.21'!L69+'33.10.30'!L69+'33.10.31'!L69+'36.10.50'!L69+'37.10.01'!L69+'39.10.01'!L69+'39.10.50'!L69+'40.10.15'!L69+'43.10.10'!L69+'43.10.14'!L69+'43.10.33'!L69+A!L69+B!L69</f>
        <v>0</v>
      </c>
    </row>
    <row r="70" spans="1:12" s="229" customFormat="1" ht="15" customHeight="1" x14ac:dyDescent="0.2">
      <c r="A70" s="360"/>
      <c r="B70" s="580" t="s">
        <v>706</v>
      </c>
      <c r="C70" s="578" t="s">
        <v>707</v>
      </c>
      <c r="D70" s="305">
        <f t="shared" si="0"/>
        <v>20</v>
      </c>
      <c r="E70" s="309"/>
      <c r="F70" s="309">
        <f>'30.10.05'!F70+'31.10.03'!F70+'33.10.08'!F70+'33.10.21'!F70+'33.10.30'!F70+'33.10.31'!F70+'36.10.50'!F70+'37.10.01'!F70+'39.10.01'!F70+'39.10.50'!F70+'40.10.15'!F70+'43.10.10'!F70+'43.10.14'!F70+'43.10.33'!F70+A!F70+B!F70</f>
        <v>24</v>
      </c>
      <c r="G70" s="309">
        <f>'30.10.05'!G70+'31.10.03'!G70+'33.10.08'!G70+'33.10.21'!G70+'33.10.30'!G70+'33.10.31'!G70+'36.10.50'!G70+'37.10.01'!G70+'39.10.01'!G70+'39.10.50'!G70+'40.10.15'!G70+'43.10.10'!G70+'43.10.14'!G70+'43.10.33'!G70+A!G70+B!G70</f>
        <v>0</v>
      </c>
      <c r="H70" s="309">
        <f>'30.10.05'!H70+'31.10.03'!H70+'33.10.08'!H70+'33.10.21'!H70+'33.10.30'!H70+'33.10.31'!H70+'36.10.50'!H70+'37.10.01'!H70+'39.10.01'!H70+'39.10.50'!H70+'40.10.15'!H70+'43.10.10'!H70+'43.10.14'!H70+'43.10.33'!H70+A!H70+B!H70</f>
        <v>0</v>
      </c>
      <c r="I70" s="309">
        <f>'30.10.05'!I70+'31.10.03'!I70+'33.10.08'!I70+'33.10.21'!I70+'33.10.30'!I70+'33.10.31'!I70+'36.10.50'!I70+'37.10.01'!I70+'39.10.01'!I70+'39.10.50'!I70+'40.10.15'!I70+'43.10.10'!I70+'43.10.14'!I70+'43.10.33'!I70+A!I70+B!I70</f>
        <v>-4</v>
      </c>
      <c r="J70" s="311">
        <f>'30.10.05'!J70+'31.10.03'!J70+'33.10.08'!J70+'33.10.21'!J70+'33.10.30'!J70+'33.10.31'!J70+'36.10.50'!J70+'37.10.01'!J70+'39.10.01'!J70+'39.10.50'!J70+'40.10.15'!J70+'43.10.10'!J70+'43.10.14'!J70+'43.10.33'!J70+A!J70+B!J70</f>
        <v>0</v>
      </c>
      <c r="K70" s="311">
        <f>'30.10.05'!K70+'31.10.03'!K70+'33.10.08'!K70+'33.10.21'!K70+'33.10.30'!K70+'33.10.31'!K70+'36.10.50'!K70+'37.10.01'!K70+'39.10.01'!K70+'39.10.50'!K70+'40.10.15'!K70+'43.10.10'!K70+'43.10.14'!K70+'43.10.33'!K70+A!K70+B!K70</f>
        <v>0</v>
      </c>
      <c r="L70" s="631">
        <f>'30.10.05'!L70+'31.10.03'!L70+'33.10.08'!L70+'33.10.21'!L70+'33.10.30'!L70+'33.10.31'!L70+'36.10.50'!L70+'37.10.01'!L70+'39.10.01'!L70+'39.10.50'!L70+'40.10.15'!L70+'43.10.10'!L70+'43.10.14'!L70+'43.10.33'!L70+A!L70+B!L70</f>
        <v>0</v>
      </c>
    </row>
    <row r="71" spans="1:12" s="229" customFormat="1" ht="15" customHeight="1" x14ac:dyDescent="0.2">
      <c r="A71" s="360"/>
      <c r="B71" s="580" t="s">
        <v>717</v>
      </c>
      <c r="C71" s="578" t="s">
        <v>718</v>
      </c>
      <c r="D71" s="305">
        <f t="shared" si="0"/>
        <v>87</v>
      </c>
      <c r="E71" s="309"/>
      <c r="F71" s="309">
        <f>'30.10.05'!F71+'31.10.03'!F71+'33.10.08'!F71+'33.10.21'!F71+'33.10.30'!F71+'33.10.31'!F71+'36.10.50'!F71+'37.10.01'!F71+'39.10.01'!F71+'39.10.50'!F71+'40.10.15'!F71+'43.10.10'!F71+'43.10.14'!F71+'43.10.33'!F71+A!F71+B!F71</f>
        <v>61</v>
      </c>
      <c r="G71" s="309">
        <f>'30.10.05'!G71+'31.10.03'!G71+'33.10.08'!G71+'33.10.21'!G71+'33.10.30'!G71+'33.10.31'!G71+'36.10.50'!G71+'37.10.01'!G71+'39.10.01'!G71+'39.10.50'!G71+'40.10.15'!G71+'43.10.10'!G71+'43.10.14'!G71+'43.10.33'!G71+A!G71+B!G71</f>
        <v>21</v>
      </c>
      <c r="H71" s="309">
        <f>'30.10.05'!H71+'31.10.03'!H71+'33.10.08'!H71+'33.10.21'!H71+'33.10.30'!H71+'33.10.31'!H71+'36.10.50'!H71+'37.10.01'!H71+'39.10.01'!H71+'39.10.50'!H71+'40.10.15'!H71+'43.10.10'!H71+'43.10.14'!H71+'43.10.33'!H71+A!H71+B!H71</f>
        <v>1</v>
      </c>
      <c r="I71" s="309">
        <f>'30.10.05'!I71+'31.10.03'!I71+'33.10.08'!I71+'33.10.21'!I71+'33.10.30'!I71+'33.10.31'!I71+'36.10.50'!I71+'37.10.01'!I71+'39.10.01'!I71+'39.10.50'!I71+'40.10.15'!I71+'43.10.10'!I71+'43.10.14'!I71+'43.10.33'!I71+A!I71+B!I71</f>
        <v>4</v>
      </c>
      <c r="J71" s="311">
        <f>'30.10.05'!J71+'31.10.03'!J71+'33.10.08'!J71+'33.10.21'!J71+'33.10.30'!J71+'33.10.31'!J71+'36.10.50'!J71+'37.10.01'!J71+'39.10.01'!J71+'39.10.50'!J71+'40.10.15'!J71+'43.10.10'!J71+'43.10.14'!J71+'43.10.33'!J71+A!J71+B!J71</f>
        <v>0</v>
      </c>
      <c r="K71" s="311">
        <f>'30.10.05'!K71+'31.10.03'!K71+'33.10.08'!K71+'33.10.21'!K71+'33.10.30'!K71+'33.10.31'!K71+'36.10.50'!K71+'37.10.01'!K71+'39.10.01'!K71+'39.10.50'!K71+'40.10.15'!K71+'43.10.10'!K71+'43.10.14'!K71+'43.10.33'!K71+A!K71+B!K71</f>
        <v>0</v>
      </c>
      <c r="L71" s="631">
        <f>'30.10.05'!L71+'31.10.03'!L71+'33.10.08'!L71+'33.10.21'!L71+'33.10.30'!L71+'33.10.31'!L71+'36.10.50'!L71+'37.10.01'!L71+'39.10.01'!L71+'39.10.50'!L71+'40.10.15'!L71+'43.10.10'!L71+'43.10.14'!L71+'43.10.33'!L71+A!L71+B!L71</f>
        <v>0</v>
      </c>
    </row>
    <row r="72" spans="1:12" s="229" customFormat="1" ht="17.25" customHeight="1" x14ac:dyDescent="0.2">
      <c r="A72" s="363" t="s">
        <v>112</v>
      </c>
      <c r="B72" s="361"/>
      <c r="C72" s="362" t="s">
        <v>113</v>
      </c>
      <c r="D72" s="305">
        <f t="shared" si="0"/>
        <v>1</v>
      </c>
      <c r="E72" s="309"/>
      <c r="F72" s="309">
        <f>'30.10.05'!F72+'31.10.03'!F72+'33.10.08'!F72+'33.10.21'!F72+'33.10.30'!F72+'33.10.31'!F72+'36.10.50'!F72+'37.10.01'!F72+'39.10.01'!F72+'39.10.50'!F72+'40.10.15'!F72+'43.10.10'!F72+'43.10.14'!F72+A!F72+B!F72</f>
        <v>0</v>
      </c>
      <c r="G72" s="309">
        <f>'30.10.05'!G72+'31.10.03'!G72+'33.10.08'!G72+'33.10.21'!G72+'33.10.30'!G72+'33.10.31'!G72+'36.10.50'!G72+'37.10.01'!G72+'39.10.01'!G72+'39.10.50'!G72+'40.10.15'!G72+'43.10.10'!G72+'43.10.14'!G72+A!G72+B!G72</f>
        <v>1</v>
      </c>
      <c r="H72" s="309">
        <f>'30.10.05'!H72+'31.10.03'!H72+'33.10.08'!H72+'33.10.21'!H72+'33.10.30'!H72+'33.10.31'!H72+'36.10.50'!H72+'37.10.01'!H72+'39.10.01'!H72+'39.10.50'!H72+'40.10.15'!H72+'43.10.10'!H72+'43.10.14'!H72+A!H72+B!H72</f>
        <v>0</v>
      </c>
      <c r="I72" s="309">
        <f>'30.10.05'!I72+'31.10.03'!I72+'33.10.08'!I72+'33.10.21'!I72+'33.10.30'!I72+'33.10.31'!I72+'36.10.50'!I72+'37.10.01'!I72+'39.10.01'!I72+'39.10.50'!I72+'40.10.15'!I72+'43.10.10'!I72+'43.10.14'!I72+A!I72+B!I72</f>
        <v>0</v>
      </c>
      <c r="J72" s="311">
        <f>'30.10.05'!J72+'31.10.03'!J72+'33.10.08'!J72+'33.10.21'!J72+'33.10.30'!J72+'33.10.31'!J72+'36.10.50'!J72+'37.10.01'!J72+'39.10.01'!J72+'39.10.50'!J72+'40.10.15'!J72+'43.10.10'!J72+'43.10.14'!J72+A!J72+B!J72</f>
        <v>0</v>
      </c>
      <c r="K72" s="311">
        <f>'30.10.05'!K72+'31.10.03'!K72+'33.10.08'!K72+'33.10.21'!K72+'33.10.30'!K72+'33.10.31'!K72+'36.10.50'!K72+'37.10.01'!K72+'39.10.01'!K72+'39.10.50'!K72+'40.10.15'!K72+'43.10.10'!K72+'43.10.14'!K72+A!K72+B!K72</f>
        <v>0</v>
      </c>
      <c r="L72" s="631">
        <f>'30.10.05'!L72+'31.10.03'!L72+'33.10.08'!L72+'33.10.21'!L72+'33.10.30'!L72+'33.10.31'!L72+'36.10.50'!L72+'37.10.01'!L72+'39.10.01'!L72+'39.10.50'!L72+'40.10.15'!L72+'43.10.10'!L72+'43.10.14'!L72+A!L72+B!L72</f>
        <v>0</v>
      </c>
    </row>
    <row r="73" spans="1:12" s="229" customFormat="1" ht="17.25" customHeight="1" x14ac:dyDescent="0.2">
      <c r="A73" s="360"/>
      <c r="B73" s="580" t="s">
        <v>114</v>
      </c>
      <c r="C73" s="578" t="s">
        <v>115</v>
      </c>
      <c r="D73" s="305">
        <f t="shared" si="0"/>
        <v>1</v>
      </c>
      <c r="E73" s="309"/>
      <c r="F73" s="309">
        <f>'30.10.05'!F73+'31.10.03'!F73+'33.10.08'!F73+'33.10.21'!F73+'33.10.30'!F73+'33.10.31'!F73+'36.10.50'!F73+'37.10.01'!F73+'39.10.01'!F73+'39.10.50'!F73+'40.10.15'!F73+'43.10.10'!F73+'43.10.14'!F73+'43.10.33'!F73+A!F73+B!F73</f>
        <v>0</v>
      </c>
      <c r="G73" s="309">
        <f>'30.10.05'!G73+'31.10.03'!G73+'33.10.08'!G73+'33.10.21'!G73+'33.10.30'!G73+'33.10.31'!G73+'36.10.50'!G73+'37.10.01'!G73+'39.10.01'!G73+'39.10.50'!G73+'40.10.15'!G73+'43.10.10'!G73+'43.10.14'!G73+'43.10.33'!G73+A!G73+B!G73</f>
        <v>1</v>
      </c>
      <c r="H73" s="309">
        <f>'30.10.05'!H73+'31.10.03'!H73+'33.10.08'!H73+'33.10.21'!H73+'33.10.30'!H73+'33.10.31'!H73+'36.10.50'!H73+'37.10.01'!H73+'39.10.01'!H73+'39.10.50'!H73+'40.10.15'!H73+'43.10.10'!H73+'43.10.14'!H73+'43.10.33'!H73+A!H73+B!H73</f>
        <v>0</v>
      </c>
      <c r="I73" s="309">
        <f>'30.10.05'!I73+'31.10.03'!I73+'33.10.08'!I73+'33.10.21'!I73+'33.10.30'!I73+'33.10.31'!I73+'36.10.50'!I73+'37.10.01'!I73+'39.10.01'!I73+'39.10.50'!I73+'40.10.15'!I73+'43.10.10'!I73+'43.10.14'!I73+'43.10.33'!I73+A!I73+B!I73</f>
        <v>0</v>
      </c>
      <c r="J73" s="311">
        <f>'30.10.05'!J73+'31.10.03'!J73+'33.10.08'!J73+'33.10.21'!J73+'33.10.30'!J73+'33.10.31'!J73+'36.10.50'!J73+'37.10.01'!J73+'39.10.01'!J73+'39.10.50'!J73+'40.10.15'!J73+'43.10.10'!J73+'43.10.14'!J73+'43.10.33'!J73+A!J73+B!J73</f>
        <v>0</v>
      </c>
      <c r="K73" s="311">
        <f>'30.10.05'!K73+'31.10.03'!K73+'33.10.08'!K73+'33.10.21'!K73+'33.10.30'!K73+'33.10.31'!K73+'36.10.50'!K73+'37.10.01'!K73+'39.10.01'!K73+'39.10.50'!K73+'40.10.15'!K73+'43.10.10'!K73+'43.10.14'!K73+'43.10.33'!K73+A!K73+B!K73</f>
        <v>0</v>
      </c>
      <c r="L73" s="631">
        <f>'30.10.05'!L73+'31.10.03'!L73+'33.10.08'!L73+'33.10.21'!L73+'33.10.30'!L73+'33.10.31'!L73+'36.10.50'!L73+'37.10.01'!L73+'39.10.01'!L73+'39.10.50'!L73+'40.10.15'!L73+'43.10.10'!L73+'43.10.14'!L73+'43.10.33'!L73+A!L73+B!L73</f>
        <v>0</v>
      </c>
    </row>
    <row r="74" spans="1:12" s="229" customFormat="1" ht="17.25" customHeight="1" x14ac:dyDescent="0.2">
      <c r="A74" s="360"/>
      <c r="B74" s="580" t="s">
        <v>116</v>
      </c>
      <c r="C74" s="578" t="s">
        <v>117</v>
      </c>
      <c r="D74" s="305">
        <f t="shared" si="0"/>
        <v>0</v>
      </c>
      <c r="E74" s="309"/>
      <c r="F74" s="309">
        <f>'30.10.05'!F74+'31.10.03'!F74+'33.10.08'!F74+'33.10.21'!F74+'33.10.30'!F74+'33.10.31'!F74+'36.10.50'!F74+'37.10.01'!F74+'39.10.01'!F74+'39.10.50'!F74+'40.10.15'!F74+'43.10.10'!F74+'43.10.14'!F74+'43.10.33'!F74+A!F74+B!F74</f>
        <v>0</v>
      </c>
      <c r="G74" s="309">
        <f>'30.10.05'!G74+'31.10.03'!G74+'33.10.08'!G74+'33.10.21'!G74+'33.10.30'!G74+'33.10.31'!G74+'36.10.50'!G74+'37.10.01'!G74+'39.10.01'!G74+'39.10.50'!G74+'40.10.15'!G74+'43.10.10'!G74+'43.10.14'!G74+'43.10.33'!G74+A!G74+B!G74</f>
        <v>0</v>
      </c>
      <c r="H74" s="309">
        <f>'30.10.05'!H74+'31.10.03'!H74+'33.10.08'!H74+'33.10.21'!H74+'33.10.30'!H74+'33.10.31'!H74+'36.10.50'!H74+'37.10.01'!H74+'39.10.01'!H74+'39.10.50'!H74+'40.10.15'!H74+'43.10.10'!H74+'43.10.14'!H74+'43.10.33'!H74+A!H74+B!H74</f>
        <v>0</v>
      </c>
      <c r="I74" s="309">
        <f>'30.10.05'!I74+'31.10.03'!I74+'33.10.08'!I74+'33.10.21'!I74+'33.10.30'!I74+'33.10.31'!I74+'36.10.50'!I74+'37.10.01'!I74+'39.10.01'!I74+'39.10.50'!I74+'40.10.15'!I74+'43.10.10'!I74+'43.10.14'!I74+'43.10.33'!I74+A!I74+B!I74</f>
        <v>0</v>
      </c>
      <c r="J74" s="311">
        <f>'30.10.05'!J74+'31.10.03'!J74+'33.10.08'!J74+'33.10.21'!J74+'33.10.30'!J74+'33.10.31'!J74+'36.10.50'!J74+'37.10.01'!J74+'39.10.01'!J74+'39.10.50'!J74+'40.10.15'!J74+'43.10.10'!J74+'43.10.14'!J74+'43.10.33'!J74+A!J74+B!J74</f>
        <v>0</v>
      </c>
      <c r="K74" s="311">
        <f>'30.10.05'!K74+'31.10.03'!K74+'33.10.08'!K74+'33.10.21'!K74+'33.10.30'!K74+'33.10.31'!K74+'36.10.50'!K74+'37.10.01'!K74+'39.10.01'!K74+'39.10.50'!K74+'40.10.15'!K74+'43.10.10'!K74+'43.10.14'!K74+'43.10.33'!K74+A!K74+B!K74</f>
        <v>0</v>
      </c>
      <c r="L74" s="631">
        <f>'30.10.05'!L74+'31.10.03'!L74+'33.10.08'!L74+'33.10.21'!L74+'33.10.30'!L74+'33.10.31'!L74+'36.10.50'!L74+'37.10.01'!L74+'39.10.01'!L74+'39.10.50'!L74+'40.10.15'!L74+'43.10.10'!L74+'43.10.14'!L74+'43.10.33'!L74+A!L74+B!L74</f>
        <v>0</v>
      </c>
    </row>
    <row r="75" spans="1:12" s="229" customFormat="1" ht="15.6" customHeight="1" x14ac:dyDescent="0.2">
      <c r="A75" s="895" t="s">
        <v>118</v>
      </c>
      <c r="B75" s="896"/>
      <c r="C75" s="362" t="s">
        <v>188</v>
      </c>
      <c r="D75" s="305">
        <f t="shared" si="0"/>
        <v>56</v>
      </c>
      <c r="E75" s="309"/>
      <c r="F75" s="309">
        <f>'30.10.05'!F75+'31.10.03'!F75+'33.10.08'!F75+'33.10.21'!F75+'33.10.30'!F75+'33.10.31'!F75+'36.10.50'!F75+'37.10.01'!F75+'39.10.01'!F75+'39.10.50'!F75+'40.10.15'!F75+'43.10.10'!F75+'43.10.14'!F75+'43.10.33'!F75+A!F75+B!F75</f>
        <v>19</v>
      </c>
      <c r="G75" s="309">
        <f>'30.10.05'!G75+'31.10.03'!G75+'33.10.08'!G75+'33.10.21'!G75+'33.10.30'!G75+'33.10.31'!G75+'36.10.50'!G75+'37.10.01'!G75+'39.10.01'!G75+'39.10.50'!G75+'40.10.15'!G75+'43.10.10'!G75+'43.10.14'!G75+'43.10.33'!G75+A!G75+B!G75</f>
        <v>16</v>
      </c>
      <c r="H75" s="309">
        <f>'30.10.05'!H75+'31.10.03'!H75+'33.10.08'!H75+'33.10.21'!H75+'33.10.30'!H75+'33.10.31'!H75+'36.10.50'!H75+'37.10.01'!H75+'39.10.01'!H75+'39.10.50'!H75+'40.10.15'!H75+'43.10.10'!H75+'43.10.14'!H75+'43.10.33'!H75+A!H75+B!H75</f>
        <v>21</v>
      </c>
      <c r="I75" s="309">
        <f>'30.10.05'!I75+'31.10.03'!I75+'33.10.08'!I75+'33.10.21'!I75+'33.10.30'!I75+'33.10.31'!I75+'36.10.50'!I75+'37.10.01'!I75+'39.10.01'!I75+'39.10.50'!I75+'40.10.15'!I75+'43.10.10'!I75+'43.10.14'!I75+'43.10.33'!I75+A!I75+B!I75</f>
        <v>0</v>
      </c>
      <c r="J75" s="311">
        <f>'30.10.05'!J75+'31.10.03'!J75+'33.10.08'!J75+'33.10.21'!J75+'33.10.30'!J75+'33.10.31'!J75+'36.10.50'!J75+'37.10.01'!J75+'39.10.01'!J75+'39.10.50'!J75+'40.10.15'!J75+'43.10.10'!J75+'43.10.14'!J75+'43.10.33'!J75+A!J75+B!J75</f>
        <v>0</v>
      </c>
      <c r="K75" s="311">
        <f>'30.10.05'!K75+'31.10.03'!K75+'33.10.08'!K75+'33.10.21'!K75+'33.10.30'!K75+'33.10.31'!K75+'36.10.50'!K75+'37.10.01'!K75+'39.10.01'!K75+'39.10.50'!K75+'40.10.15'!K75+'43.10.10'!K75+'43.10.14'!K75+'43.10.33'!K75+A!K75+B!K75</f>
        <v>0</v>
      </c>
      <c r="L75" s="631">
        <f>'30.10.05'!L75+'31.10.03'!L75+'33.10.08'!L75+'33.10.21'!L75+'33.10.30'!L75+'33.10.31'!L75+'36.10.50'!L75+'37.10.01'!L75+'39.10.01'!L75+'39.10.50'!L75+'40.10.15'!L75+'43.10.10'!L75+'43.10.14'!L75+'43.10.33'!L75+A!L75+B!L75</f>
        <v>0</v>
      </c>
    </row>
    <row r="76" spans="1:12" s="229" customFormat="1" ht="15.6" customHeight="1" x14ac:dyDescent="0.2">
      <c r="A76" s="895" t="s">
        <v>189</v>
      </c>
      <c r="B76" s="896"/>
      <c r="C76" s="362" t="s">
        <v>119</v>
      </c>
      <c r="D76" s="305">
        <f t="shared" si="0"/>
        <v>0</v>
      </c>
      <c r="E76" s="309"/>
      <c r="F76" s="309">
        <f>'30.10.05'!F76+'31.10.03'!F76+'33.10.08'!F76+'33.10.21'!F76+'33.10.30'!F76+'33.10.31'!F76+'36.10.50'!F76+'37.10.01'!F76+'39.10.01'!F76+'39.10.50'!F76+'40.10.15'!F76+'43.10.10'!F76+'43.10.14'!F76+'43.10.33'!F76+A!F76+B!F76</f>
        <v>0</v>
      </c>
      <c r="G76" s="309">
        <f>'30.10.05'!G76+'31.10.03'!G76+'33.10.08'!G76+'33.10.21'!G76+'33.10.30'!G76+'33.10.31'!G76+'36.10.50'!G76+'37.10.01'!G76+'39.10.01'!G76+'39.10.50'!G76+'40.10.15'!G76+'43.10.10'!G76+'43.10.14'!G76+'43.10.33'!G76+A!G76+B!G76</f>
        <v>0</v>
      </c>
      <c r="H76" s="309">
        <f>'30.10.05'!H76+'31.10.03'!H76+'33.10.08'!H76+'33.10.21'!H76+'33.10.30'!H76+'33.10.31'!H76+'36.10.50'!H76+'37.10.01'!H76+'39.10.01'!H76+'39.10.50'!H76+'40.10.15'!H76+'43.10.10'!H76+'43.10.14'!H76+'43.10.33'!H76+A!H76+B!H76</f>
        <v>0</v>
      </c>
      <c r="I76" s="309">
        <f>'30.10.05'!I76+'31.10.03'!I76+'33.10.08'!I76+'33.10.21'!I76+'33.10.30'!I76+'33.10.31'!I76+'36.10.50'!I76+'37.10.01'!I76+'39.10.01'!I76+'39.10.50'!I76+'40.10.15'!I76+'43.10.10'!I76+'43.10.14'!I76+'43.10.33'!I76+A!I76+B!I76</f>
        <v>0</v>
      </c>
      <c r="J76" s="311">
        <f>'30.10.05'!J76+'31.10.03'!J76+'33.10.08'!J76+'33.10.21'!J76+'33.10.30'!J76+'33.10.31'!J76+'36.10.50'!J76+'37.10.01'!J76+'39.10.01'!J76+'39.10.50'!J76+'40.10.15'!J76+'43.10.10'!J76+'43.10.14'!J76+'43.10.33'!J76+A!J76+B!J76</f>
        <v>0</v>
      </c>
      <c r="K76" s="311">
        <f>'30.10.05'!K76+'31.10.03'!K76+'33.10.08'!K76+'33.10.21'!K76+'33.10.30'!K76+'33.10.31'!K76+'36.10.50'!K76+'37.10.01'!K76+'39.10.01'!K76+'39.10.50'!K76+'40.10.15'!K76+'43.10.10'!K76+'43.10.14'!K76+'43.10.33'!K76+A!K76+B!K76</f>
        <v>0</v>
      </c>
      <c r="L76" s="631">
        <f>'30.10.05'!L76+'31.10.03'!L76+'33.10.08'!L76+'33.10.21'!L76+'33.10.30'!L76+'33.10.31'!L76+'36.10.50'!L76+'37.10.01'!L76+'39.10.01'!L76+'39.10.50'!L76+'40.10.15'!L76+'43.10.10'!L76+'43.10.14'!L76+'43.10.33'!L76+A!L76+B!L76</f>
        <v>0</v>
      </c>
    </row>
    <row r="77" spans="1:12" s="229" customFormat="1" ht="15.6" customHeight="1" x14ac:dyDescent="0.2">
      <c r="A77" s="360" t="s">
        <v>146</v>
      </c>
      <c r="B77" s="361"/>
      <c r="C77" s="362" t="s">
        <v>147</v>
      </c>
      <c r="D77" s="305">
        <f t="shared" ref="D77:D140" si="11">F77+G77+H77+I77</f>
        <v>2</v>
      </c>
      <c r="E77" s="309"/>
      <c r="F77" s="309">
        <f>'30.10.05'!F77+'31.10.03'!F77+'33.10.08'!F77+'33.10.21'!F77+'33.10.30'!F77+'33.10.31'!F77+'36.10.50'!F77+'37.10.01'!F77+'39.10.01'!F77+'39.10.50'!F77+'40.10.15'!F77+'43.10.10'!F77+'43.10.14'!F77+'43.10.33'!F77+A!F77+B!F77</f>
        <v>2</v>
      </c>
      <c r="G77" s="309">
        <f>'30.10.05'!G77+'31.10.03'!G77+'33.10.08'!G77+'33.10.21'!G77+'33.10.30'!G77+'33.10.31'!G77+'36.10.50'!G77+'37.10.01'!G77+'39.10.01'!G77+'39.10.50'!G77+'40.10.15'!G77+'43.10.10'!G77+'43.10.14'!G77+'43.10.33'!G77+A!G77+B!G77</f>
        <v>0</v>
      </c>
      <c r="H77" s="309">
        <f>'30.10.05'!H77+'31.10.03'!H77+'33.10.08'!H77+'33.10.21'!H77+'33.10.30'!H77+'33.10.31'!H77+'36.10.50'!H77+'37.10.01'!H77+'39.10.01'!H77+'39.10.50'!H77+'40.10.15'!H77+'43.10.10'!H77+'43.10.14'!H77+'43.10.33'!H77+A!H77+B!H77</f>
        <v>0</v>
      </c>
      <c r="I77" s="309">
        <f>'30.10.05'!I77+'31.10.03'!I77+'33.10.08'!I77+'33.10.21'!I77+'33.10.30'!I77+'33.10.31'!I77+'36.10.50'!I77+'37.10.01'!I77+'39.10.01'!I77+'39.10.50'!I77+'40.10.15'!I77+'43.10.10'!I77+'43.10.14'!I77+'43.10.33'!I77+A!I77+B!I77</f>
        <v>0</v>
      </c>
      <c r="J77" s="311">
        <f>'30.10.05'!J77+'31.10.03'!J77+'33.10.08'!J77+'33.10.21'!J77+'33.10.30'!J77+'33.10.31'!J77+'36.10.50'!J77+'37.10.01'!J77+'39.10.01'!J77+'39.10.50'!J77+'40.10.15'!J77+'43.10.10'!J77+'43.10.14'!J77+'43.10.33'!J77+A!J77+B!J77</f>
        <v>0</v>
      </c>
      <c r="K77" s="311">
        <f>'30.10.05'!K77+'31.10.03'!K77+'33.10.08'!K77+'33.10.21'!K77+'33.10.30'!K77+'33.10.31'!K77+'36.10.50'!K77+'37.10.01'!K77+'39.10.01'!K77+'39.10.50'!K77+'40.10.15'!K77+'43.10.10'!K77+'43.10.14'!K77+'43.10.33'!K77+A!K77+B!K77</f>
        <v>0</v>
      </c>
      <c r="L77" s="631">
        <f>'30.10.05'!L77+'31.10.03'!L77+'33.10.08'!L77+'33.10.21'!L77+'33.10.30'!L77+'33.10.31'!L77+'36.10.50'!L77+'37.10.01'!L77+'39.10.01'!L77+'39.10.50'!L77+'40.10.15'!L77+'43.10.10'!L77+'43.10.14'!L77+'43.10.33'!L77+A!L77+B!L77</f>
        <v>0</v>
      </c>
    </row>
    <row r="78" spans="1:12" s="229" customFormat="1" ht="15.6" customHeight="1" x14ac:dyDescent="0.2">
      <c r="A78" s="360" t="s">
        <v>148</v>
      </c>
      <c r="B78" s="361"/>
      <c r="C78" s="362" t="s">
        <v>149</v>
      </c>
      <c r="D78" s="305">
        <f t="shared" si="11"/>
        <v>0</v>
      </c>
      <c r="E78" s="309"/>
      <c r="F78" s="309">
        <f>'30.10.05'!F78+'31.10.03'!F78+'33.10.08'!F78+'33.10.21'!F78+'33.10.30'!F78+'33.10.31'!F78+'36.10.50'!F78+'37.10.01'!F78+'39.10.01'!F78+'39.10.50'!F78+'40.10.15'!F78+'43.10.10'!F78+'43.10.14'!F78+'43.10.33'!F78+A!F78+B!F78</f>
        <v>10</v>
      </c>
      <c r="G78" s="309">
        <f>'30.10.05'!G78+'31.10.03'!G78+'33.10.08'!G78+'33.10.21'!G78+'33.10.30'!G78+'33.10.31'!G78+'36.10.50'!G78+'37.10.01'!G78+'39.10.01'!G78+'39.10.50'!G78+'40.10.15'!G78+'43.10.10'!G78+'43.10.14'!G78+'43.10.33'!G78+A!G78+B!G78</f>
        <v>0</v>
      </c>
      <c r="H78" s="309">
        <f>'30.10.05'!H78+'31.10.03'!H78+'33.10.08'!H78+'33.10.21'!H78+'33.10.30'!H78+'33.10.31'!H78+'36.10.50'!H78+'37.10.01'!H78+'39.10.01'!H78+'39.10.50'!H78+'40.10.15'!H78+'43.10.10'!H78+'43.10.14'!H78+'43.10.33'!H78+A!H78+B!H78</f>
        <v>0</v>
      </c>
      <c r="I78" s="309">
        <f>'30.10.05'!I78+'31.10.03'!I78+'33.10.08'!I78+'33.10.21'!I78+'33.10.30'!I78+'33.10.31'!I78+'36.10.50'!I78+'37.10.01'!I78+'39.10.01'!I78+'39.10.50'!I78+'40.10.15'!I78+'43.10.10'!I78+'43.10.14'!I78+'43.10.33'!I78+A!I78+B!I78</f>
        <v>-10</v>
      </c>
      <c r="J78" s="311">
        <f>'30.10.05'!J78+'31.10.03'!J78+'33.10.08'!J78+'33.10.21'!J78+'33.10.30'!J78+'33.10.31'!J78+'36.10.50'!J78+'37.10.01'!J78+'39.10.01'!J78+'39.10.50'!J78+'40.10.15'!J78+'43.10.10'!J78+'43.10.14'!J78+'43.10.33'!J78+A!J78+B!J78</f>
        <v>0</v>
      </c>
      <c r="K78" s="311">
        <f>'30.10.05'!K78+'31.10.03'!K78+'33.10.08'!K78+'33.10.21'!K78+'33.10.30'!K78+'33.10.31'!K78+'36.10.50'!K78+'37.10.01'!K78+'39.10.01'!K78+'39.10.50'!K78+'40.10.15'!K78+'43.10.10'!K78+'43.10.14'!K78+'43.10.33'!K78+A!K78+B!K78</f>
        <v>0</v>
      </c>
      <c r="L78" s="631">
        <f>'30.10.05'!L78+'31.10.03'!L78+'33.10.08'!L78+'33.10.21'!L78+'33.10.30'!L78+'33.10.31'!L78+'36.10.50'!L78+'37.10.01'!L78+'39.10.01'!L78+'39.10.50'!L78+'40.10.15'!L78+'43.10.10'!L78+'43.10.14'!L78+'43.10.33'!L78+A!L78+B!L78</f>
        <v>0</v>
      </c>
    </row>
    <row r="79" spans="1:12" s="229" customFormat="1" ht="15.6" customHeight="1" x14ac:dyDescent="0.2">
      <c r="A79" s="360" t="s">
        <v>150</v>
      </c>
      <c r="B79" s="361"/>
      <c r="C79" s="362" t="s">
        <v>151</v>
      </c>
      <c r="D79" s="305">
        <f t="shared" si="11"/>
        <v>19</v>
      </c>
      <c r="E79" s="309"/>
      <c r="F79" s="309">
        <f>'30.10.05'!F79+'31.10.03'!F79+'33.10.08'!F79+'33.10.21'!F79+'33.10.30'!F79+'33.10.31'!F79+'36.10.50'!F79+'37.10.01'!F79+'39.10.01'!F79+'39.10.50'!F79+'40.10.15'!F79+'43.10.10'!F79+'43.10.14'!F79+'43.10.33'!F79+A!F79+B!F79</f>
        <v>15</v>
      </c>
      <c r="G79" s="309">
        <f>'30.10.05'!G79+'31.10.03'!G79+'33.10.08'!G79+'33.10.21'!G79+'33.10.30'!G79+'33.10.31'!G79+'36.10.50'!G79+'37.10.01'!G79+'39.10.01'!G79+'39.10.50'!G79+'40.10.15'!G79+'43.10.10'!G79+'43.10.14'!G79+'43.10.33'!G79+A!G79+B!G79</f>
        <v>4</v>
      </c>
      <c r="H79" s="309">
        <f>'30.10.05'!H79+'31.10.03'!H79+'33.10.08'!H79+'33.10.21'!H79+'33.10.30'!H79+'33.10.31'!H79+'36.10.50'!H79+'37.10.01'!H79+'39.10.01'!H79+'39.10.50'!H79+'40.10.15'!H79+'43.10.10'!H79+'43.10.14'!H79+'43.10.33'!H79+A!H79+B!H79</f>
        <v>0</v>
      </c>
      <c r="I79" s="309">
        <f>'30.10.05'!I79+'31.10.03'!I79+'33.10.08'!I79+'33.10.21'!I79+'33.10.30'!I79+'33.10.31'!I79+'36.10.50'!I79+'37.10.01'!I79+'39.10.01'!I79+'39.10.50'!I79+'40.10.15'!I79+'43.10.10'!I79+'43.10.14'!I79+'43.10.33'!I79+A!I79+B!I79</f>
        <v>0</v>
      </c>
      <c r="J79" s="311">
        <f>'30.10.05'!J79+'31.10.03'!J79+'33.10.08'!J79+'33.10.21'!J79+'33.10.30'!J79+'33.10.31'!J79+'36.10.50'!J79+'37.10.01'!J79+'39.10.01'!J79+'39.10.50'!J79+'40.10.15'!J79+'43.10.10'!J79+'43.10.14'!J79+'43.10.33'!J79+A!J79+B!J79</f>
        <v>0</v>
      </c>
      <c r="K79" s="311">
        <f>'30.10.05'!K79+'31.10.03'!K79+'33.10.08'!K79+'33.10.21'!K79+'33.10.30'!K79+'33.10.31'!K79+'36.10.50'!K79+'37.10.01'!K79+'39.10.01'!K79+'39.10.50'!K79+'40.10.15'!K79+'43.10.10'!K79+'43.10.14'!K79+'43.10.33'!K79+A!K79+B!K79</f>
        <v>0</v>
      </c>
      <c r="L79" s="631">
        <f>'30.10.05'!L79+'31.10.03'!L79+'33.10.08'!L79+'33.10.21'!L79+'33.10.30'!L79+'33.10.31'!L79+'36.10.50'!L79+'37.10.01'!L79+'39.10.01'!L79+'39.10.50'!L79+'40.10.15'!L79+'43.10.10'!L79+'43.10.14'!L79+'43.10.33'!L79+A!L79+B!L79</f>
        <v>0</v>
      </c>
    </row>
    <row r="80" spans="1:12" s="229" customFormat="1" ht="15.6" customHeight="1" x14ac:dyDescent="0.2">
      <c r="A80" s="360" t="s">
        <v>479</v>
      </c>
      <c r="B80" s="361"/>
      <c r="C80" s="362" t="s">
        <v>480</v>
      </c>
      <c r="D80" s="305">
        <f t="shared" si="11"/>
        <v>7</v>
      </c>
      <c r="E80" s="309"/>
      <c r="F80" s="309">
        <f>'30.10.05'!F80+'31.10.03'!F80+'33.10.08'!F80+'33.10.21'!F80+'33.10.30'!F80+'33.10.31'!F80+'36.10.50'!F80+'37.10.01'!F80+'39.10.01'!F80+'39.10.50'!F80+'40.10.15'!F80+'43.10.10'!F80+'43.10.14'!F80+'43.10.33'!F80+A!F80+B!F80</f>
        <v>6</v>
      </c>
      <c r="G80" s="309">
        <f>'30.10.05'!G80+'31.10.03'!G80+'33.10.08'!G80+'33.10.21'!G80+'33.10.30'!G80+'33.10.31'!G80+'36.10.50'!G80+'37.10.01'!G80+'39.10.01'!G80+'39.10.50'!G80+'40.10.15'!G80+'43.10.10'!G80+'43.10.14'!G80+'43.10.33'!G80+A!G80+B!G80</f>
        <v>1</v>
      </c>
      <c r="H80" s="309">
        <f>'30.10.05'!H80+'31.10.03'!H80+'33.10.08'!H80+'33.10.21'!H80+'33.10.30'!H80+'33.10.31'!H80+'36.10.50'!H80+'37.10.01'!H80+'39.10.01'!H80+'39.10.50'!H80+'40.10.15'!H80+'43.10.10'!H80+'43.10.14'!H80+'43.10.33'!H80+A!H80+B!H80</f>
        <v>0</v>
      </c>
      <c r="I80" s="309">
        <f>'30.10.05'!I80+'31.10.03'!I80+'33.10.08'!I80+'33.10.21'!I80+'33.10.30'!I80+'33.10.31'!I80+'36.10.50'!I80+'37.10.01'!I80+'39.10.01'!I80+'39.10.50'!I80+'40.10.15'!I80+'43.10.10'!I80+'43.10.14'!I80+'43.10.33'!I80+A!I80+B!I80</f>
        <v>0</v>
      </c>
      <c r="J80" s="311">
        <f>'30.10.05'!J80+'31.10.03'!J80+'33.10.08'!J80+'33.10.21'!J80+'33.10.30'!J80+'33.10.31'!J80+'36.10.50'!J80+'37.10.01'!J80+'39.10.01'!J80+'39.10.50'!J80+'40.10.15'!J80+'43.10.10'!J80+'43.10.14'!J80+'43.10.33'!J80+A!J80+B!J80</f>
        <v>0</v>
      </c>
      <c r="K80" s="311">
        <f>'30.10.05'!K80+'31.10.03'!K80+'33.10.08'!K80+'33.10.21'!K80+'33.10.30'!K80+'33.10.31'!K80+'36.10.50'!K80+'37.10.01'!K80+'39.10.01'!K80+'39.10.50'!K80+'40.10.15'!K80+'43.10.10'!K80+'43.10.14'!K80+'43.10.33'!K80+A!K80+B!K80</f>
        <v>0</v>
      </c>
      <c r="L80" s="631">
        <f>'30.10.05'!L80+'31.10.03'!L80+'33.10.08'!L80+'33.10.21'!L80+'33.10.30'!L80+'33.10.31'!L80+'36.10.50'!L80+'37.10.01'!L80+'39.10.01'!L80+'39.10.50'!L80+'40.10.15'!L80+'43.10.10'!L80+'43.10.14'!L80+'43.10.33'!L80+A!L80+B!L80</f>
        <v>0</v>
      </c>
    </row>
    <row r="81" spans="1:12" s="229" customFormat="1" ht="15.75" customHeight="1" x14ac:dyDescent="0.2">
      <c r="A81" s="893" t="s">
        <v>492</v>
      </c>
      <c r="B81" s="894"/>
      <c r="C81" s="362" t="s">
        <v>493</v>
      </c>
      <c r="D81" s="305">
        <f t="shared" si="11"/>
        <v>0</v>
      </c>
      <c r="E81" s="309"/>
      <c r="F81" s="309">
        <f>'30.10.05'!F81+'31.10.03'!F81+'33.10.08'!F81+'33.10.21'!F81+'33.10.30'!F81+'33.10.31'!F81+'36.10.50'!F81+'37.10.01'!F81+'39.10.01'!F81+'39.10.50'!F81+'40.10.15'!F81+'43.10.10'!F81+'43.10.14'!F81+'43.10.33'!F81+A!F81+B!F81</f>
        <v>0</v>
      </c>
      <c r="G81" s="309">
        <f>'30.10.05'!G81+'31.10.03'!G81+'33.10.08'!G81+'33.10.21'!G81+'33.10.30'!G81+'33.10.31'!G81+'36.10.50'!G81+'37.10.01'!G81+'39.10.01'!G81+'39.10.50'!G81+'40.10.15'!G81+'43.10.10'!G81+'43.10.14'!G81+'43.10.33'!G81+A!G81+B!G81</f>
        <v>0</v>
      </c>
      <c r="H81" s="309">
        <f>'30.10.05'!H81+'31.10.03'!H81+'33.10.08'!H81+'33.10.21'!H81+'33.10.30'!H81+'33.10.31'!H81+'36.10.50'!H81+'37.10.01'!H81+'39.10.01'!H81+'39.10.50'!H81+'40.10.15'!H81+'43.10.10'!H81+'43.10.14'!H81+'43.10.33'!H81+A!H81+B!H81</f>
        <v>0</v>
      </c>
      <c r="I81" s="309">
        <f>'30.10.05'!I81+'31.10.03'!I81+'33.10.08'!I81+'33.10.21'!I81+'33.10.30'!I81+'33.10.31'!I81+'36.10.50'!I81+'37.10.01'!I81+'39.10.01'!I81+'39.10.50'!I81+'40.10.15'!I81+'43.10.10'!I81+'43.10.14'!I81+'43.10.33'!I81+A!I81+B!I81</f>
        <v>0</v>
      </c>
      <c r="J81" s="311">
        <f>'30.10.05'!J81+'31.10.03'!J81+'33.10.08'!J81+'33.10.21'!J81+'33.10.30'!J81+'33.10.31'!J81+'36.10.50'!J81+'37.10.01'!J81+'39.10.01'!J81+'39.10.50'!J81+'40.10.15'!J81+'43.10.10'!J81+'43.10.14'!J81+'43.10.33'!J81+A!J81+B!J81</f>
        <v>0</v>
      </c>
      <c r="K81" s="311">
        <f>'30.10.05'!K81+'31.10.03'!K81+'33.10.08'!K81+'33.10.21'!K81+'33.10.30'!K81+'33.10.31'!K81+'36.10.50'!K81+'37.10.01'!K81+'39.10.01'!K81+'39.10.50'!K81+'40.10.15'!K81+'43.10.10'!K81+'43.10.14'!K81+'43.10.33'!K81+A!K81+B!K81</f>
        <v>0</v>
      </c>
      <c r="L81" s="631">
        <f>'30.10.05'!L81+'31.10.03'!L81+'33.10.08'!L81+'33.10.21'!L81+'33.10.30'!L81+'33.10.31'!L81+'36.10.50'!L81+'37.10.01'!L81+'39.10.01'!L81+'39.10.50'!L81+'40.10.15'!L81+'43.10.10'!L81+'43.10.14'!L81+'43.10.33'!L81+A!L81+B!L81</f>
        <v>0</v>
      </c>
    </row>
    <row r="82" spans="1:12" s="229" customFormat="1" ht="15.6" customHeight="1" x14ac:dyDescent="0.2">
      <c r="A82" s="360" t="s">
        <v>494</v>
      </c>
      <c r="B82" s="361"/>
      <c r="C82" s="362" t="s">
        <v>495</v>
      </c>
      <c r="D82" s="305">
        <f t="shared" si="11"/>
        <v>0</v>
      </c>
      <c r="E82" s="309"/>
      <c r="F82" s="309">
        <f>'30.10.05'!F82+'31.10.03'!F82+'33.10.08'!F82+'33.10.21'!F82+'33.10.30'!F82+'33.10.31'!F82+'36.10.50'!F82+'37.10.01'!F82+'39.10.01'!F82+'39.10.50'!F82+'40.10.15'!F82+'43.10.10'!F82+'43.10.14'!F82+'43.10.33'!F82+A!F82+B!F82</f>
        <v>0</v>
      </c>
      <c r="G82" s="309">
        <f>'30.10.05'!G82+'31.10.03'!G82+'33.10.08'!G82+'33.10.21'!G82+'33.10.30'!G82+'33.10.31'!G82+'36.10.50'!G82+'37.10.01'!G82+'39.10.01'!G82+'39.10.50'!G82+'40.10.15'!G82+'43.10.10'!G82+'43.10.14'!G82+'43.10.33'!G82+A!G82+B!G82</f>
        <v>0</v>
      </c>
      <c r="H82" s="309">
        <f>'30.10.05'!H82+'31.10.03'!H82+'33.10.08'!H82+'33.10.21'!H82+'33.10.30'!H82+'33.10.31'!H82+'36.10.50'!H82+'37.10.01'!H82+'39.10.01'!H82+'39.10.50'!H82+'40.10.15'!H82+'43.10.10'!H82+'43.10.14'!H82+'43.10.33'!H82+A!H82+B!H82</f>
        <v>0</v>
      </c>
      <c r="I82" s="309">
        <f>'30.10.05'!I82+'31.10.03'!I82+'33.10.08'!I82+'33.10.21'!I82+'33.10.30'!I82+'33.10.31'!I82+'36.10.50'!I82+'37.10.01'!I82+'39.10.01'!I82+'39.10.50'!I82+'40.10.15'!I82+'43.10.10'!I82+'43.10.14'!I82+'43.10.33'!I82+A!I82+B!I82</f>
        <v>0</v>
      </c>
      <c r="J82" s="311">
        <f>'30.10.05'!J82+'31.10.03'!J82+'33.10.08'!J82+'33.10.21'!J82+'33.10.30'!J82+'33.10.31'!J82+'36.10.50'!J82+'37.10.01'!J82+'39.10.01'!J82+'39.10.50'!J82+'40.10.15'!J82+'43.10.10'!J82+'43.10.14'!J82+'43.10.33'!J82+A!J82+B!J82</f>
        <v>0</v>
      </c>
      <c r="K82" s="311">
        <f>'30.10.05'!K82+'31.10.03'!K82+'33.10.08'!K82+'33.10.21'!K82+'33.10.30'!K82+'33.10.31'!K82+'36.10.50'!K82+'37.10.01'!K82+'39.10.01'!K82+'39.10.50'!K82+'40.10.15'!K82+'43.10.10'!K82+'43.10.14'!K82+'43.10.33'!K82+A!K82+B!K82</f>
        <v>0</v>
      </c>
      <c r="L82" s="631">
        <f>'30.10.05'!L82+'31.10.03'!L82+'33.10.08'!L82+'33.10.21'!L82+'33.10.30'!L82+'33.10.31'!L82+'36.10.50'!L82+'37.10.01'!L82+'39.10.01'!L82+'39.10.50'!L82+'40.10.15'!L82+'43.10.10'!L82+'43.10.14'!L82+'43.10.33'!L82+A!L82+B!L82</f>
        <v>0</v>
      </c>
    </row>
    <row r="83" spans="1:12" s="229" customFormat="1" ht="15.6" customHeight="1" x14ac:dyDescent="0.2">
      <c r="A83" s="360" t="s">
        <v>496</v>
      </c>
      <c r="B83" s="361"/>
      <c r="C83" s="362" t="s">
        <v>497</v>
      </c>
      <c r="D83" s="305">
        <f t="shared" si="11"/>
        <v>0</v>
      </c>
      <c r="E83" s="309"/>
      <c r="F83" s="309">
        <f>'30.10.05'!F83+'31.10.03'!F83+'33.10.08'!F83+'33.10.21'!F83+'33.10.30'!F83+'33.10.31'!F83+'36.10.50'!F83+'37.10.01'!F83+'39.10.01'!F83+'39.10.50'!F83+'40.10.15'!F83+'43.10.10'!F83+'43.10.14'!F83+'43.10.33'!F83+A!F83+B!F83</f>
        <v>0</v>
      </c>
      <c r="G83" s="309">
        <f>'30.10.05'!G83+'31.10.03'!G83+'33.10.08'!G83+'33.10.21'!G83+'33.10.30'!G83+'33.10.31'!G83+'36.10.50'!G83+'37.10.01'!G83+'39.10.01'!G83+'39.10.50'!G83+'40.10.15'!G83+'43.10.10'!G83+'43.10.14'!G83+'43.10.33'!G83+A!G83+B!G83</f>
        <v>0</v>
      </c>
      <c r="H83" s="309">
        <f>'30.10.05'!H83+'31.10.03'!H83+'33.10.08'!H83+'33.10.21'!H83+'33.10.30'!H83+'33.10.31'!H83+'36.10.50'!H83+'37.10.01'!H83+'39.10.01'!H83+'39.10.50'!H83+'40.10.15'!H83+'43.10.10'!H83+'43.10.14'!H83+'43.10.33'!H83+A!H83+B!H83</f>
        <v>0</v>
      </c>
      <c r="I83" s="309">
        <f>'30.10.05'!I83+'31.10.03'!I83+'33.10.08'!I83+'33.10.21'!I83+'33.10.30'!I83+'33.10.31'!I83+'36.10.50'!I83+'37.10.01'!I83+'39.10.01'!I83+'39.10.50'!I83+'40.10.15'!I83+'43.10.10'!I83+'43.10.14'!I83+'43.10.33'!I83+A!I83+B!I83</f>
        <v>0</v>
      </c>
      <c r="J83" s="311">
        <f>'30.10.05'!J83+'31.10.03'!J83+'33.10.08'!J83+'33.10.21'!J83+'33.10.30'!J83+'33.10.31'!J83+'36.10.50'!J83+'37.10.01'!J83+'39.10.01'!J83+'39.10.50'!J83+'40.10.15'!J83+'43.10.10'!J83+'43.10.14'!J83+'43.10.33'!J83+A!J83+B!J83</f>
        <v>0</v>
      </c>
      <c r="K83" s="311">
        <f>'30.10.05'!K83+'31.10.03'!K83+'33.10.08'!K83+'33.10.21'!K83+'33.10.30'!K83+'33.10.31'!K83+'36.10.50'!K83+'37.10.01'!K83+'39.10.01'!K83+'39.10.50'!K83+'40.10.15'!K83+'43.10.10'!K83+'43.10.14'!K83+'43.10.33'!K83+A!K83+B!K83</f>
        <v>0</v>
      </c>
      <c r="L83" s="631">
        <f>'30.10.05'!L83+'31.10.03'!L83+'33.10.08'!L83+'33.10.21'!L83+'33.10.30'!L83+'33.10.31'!L83+'36.10.50'!L83+'37.10.01'!L83+'39.10.01'!L83+'39.10.50'!L83+'40.10.15'!L83+'43.10.10'!L83+'43.10.14'!L83+'43.10.33'!L83+A!L83+B!L83</f>
        <v>0</v>
      </c>
    </row>
    <row r="84" spans="1:12" s="229" customFormat="1" ht="41.25" customHeight="1" x14ac:dyDescent="0.2">
      <c r="A84" s="891" t="s">
        <v>441</v>
      </c>
      <c r="B84" s="892"/>
      <c r="C84" s="362" t="s">
        <v>442</v>
      </c>
      <c r="D84" s="305">
        <f t="shared" si="11"/>
        <v>0</v>
      </c>
      <c r="E84" s="309"/>
      <c r="F84" s="309">
        <f>'30.10.05'!F84+'31.10.03'!F84+'33.10.08'!F84+'33.10.21'!F84+'33.10.30'!F84+'33.10.31'!F84+'36.10.50'!F84+'37.10.01'!F84+'39.10.01'!F84+'39.10.50'!F84+'40.10.15'!F84+'43.10.10'!F84+'43.10.14'!F84+'43.10.33'!F84+A!F84+B!F84</f>
        <v>0</v>
      </c>
      <c r="G84" s="309">
        <f>'30.10.05'!G84+'31.10.03'!G84+'33.10.08'!G84+'33.10.21'!G84+'33.10.30'!G84+'33.10.31'!G84+'36.10.50'!G84+'37.10.01'!G84+'39.10.01'!G84+'39.10.50'!G84+'40.10.15'!G84+'43.10.10'!G84+'43.10.14'!G84+'43.10.33'!G84+A!G84+B!G84</f>
        <v>0</v>
      </c>
      <c r="H84" s="309">
        <f>'30.10.05'!H84+'31.10.03'!H84+'33.10.08'!H84+'33.10.21'!H84+'33.10.30'!H84+'33.10.31'!H84+'36.10.50'!H84+'37.10.01'!H84+'39.10.01'!H84+'39.10.50'!H84+'40.10.15'!H84+'43.10.10'!H84+'43.10.14'!H84+'43.10.33'!H84+A!H84+B!H84</f>
        <v>0</v>
      </c>
      <c r="I84" s="309">
        <f>'30.10.05'!I84+'31.10.03'!I84+'33.10.08'!I84+'33.10.21'!I84+'33.10.30'!I84+'33.10.31'!I84+'36.10.50'!I84+'37.10.01'!I84+'39.10.01'!I84+'39.10.50'!I84+'40.10.15'!I84+'43.10.10'!I84+'43.10.14'!I84+'43.10.33'!I84+A!I84+B!I84</f>
        <v>0</v>
      </c>
      <c r="J84" s="311">
        <f>'30.10.05'!J84+'31.10.03'!J84+'33.10.08'!J84+'33.10.21'!J84+'33.10.30'!J84+'33.10.31'!J84+'36.10.50'!J84+'37.10.01'!J84+'39.10.01'!J84+'39.10.50'!J84+'40.10.15'!J84+'43.10.10'!J84+'43.10.14'!J84+'43.10.33'!J84+A!J84+B!J84</f>
        <v>0</v>
      </c>
      <c r="K84" s="311">
        <f>'30.10.05'!K84+'31.10.03'!K84+'33.10.08'!K84+'33.10.21'!K84+'33.10.30'!K84+'33.10.31'!K84+'36.10.50'!K84+'37.10.01'!K84+'39.10.01'!K84+'39.10.50'!K84+'40.10.15'!K84+'43.10.10'!K84+'43.10.14'!K84+'43.10.33'!K84+A!K84+B!K84</f>
        <v>0</v>
      </c>
      <c r="L84" s="631">
        <f>'30.10.05'!L84+'31.10.03'!L84+'33.10.08'!L84+'33.10.21'!L84+'33.10.30'!L84+'33.10.31'!L84+'36.10.50'!L84+'37.10.01'!L84+'39.10.01'!L84+'39.10.50'!L84+'40.10.15'!L84+'43.10.10'!L84+'43.10.14'!L84+'43.10.33'!L84+A!L84+B!L84</f>
        <v>0</v>
      </c>
    </row>
    <row r="85" spans="1:12" s="229" customFormat="1" ht="24.75" customHeight="1" x14ac:dyDescent="0.2">
      <c r="A85" s="893" t="s">
        <v>619</v>
      </c>
      <c r="B85" s="894"/>
      <c r="C85" s="362" t="s">
        <v>620</v>
      </c>
      <c r="D85" s="305">
        <f t="shared" si="11"/>
        <v>0</v>
      </c>
      <c r="E85" s="309"/>
      <c r="F85" s="309">
        <f>'30.10.05'!F85+'31.10.03'!F85+'33.10.08'!F85+'33.10.21'!F85+'33.10.30'!F85+'33.10.31'!F85+'36.10.50'!F85+'37.10.01'!F85+'39.10.01'!F85+'39.10.50'!F85+'40.10.15'!F85+'43.10.10'!F85+'43.10.14'!F85+'43.10.33'!F85+A!F85+B!F85</f>
        <v>0</v>
      </c>
      <c r="G85" s="309">
        <f>'30.10.05'!G85+'31.10.03'!G85+'33.10.08'!G85+'33.10.21'!G85+'33.10.30'!G85+'33.10.31'!G85+'36.10.50'!G85+'37.10.01'!G85+'39.10.01'!G85+'39.10.50'!G85+'40.10.15'!G85+'43.10.10'!G85+'43.10.14'!G85+'43.10.33'!G85+A!G85+B!G85</f>
        <v>0</v>
      </c>
      <c r="H85" s="309">
        <f>'30.10.05'!H85+'31.10.03'!H85+'33.10.08'!H85+'33.10.21'!H85+'33.10.30'!H85+'33.10.31'!H85+'36.10.50'!H85+'37.10.01'!H85+'39.10.01'!H85+'39.10.50'!H85+'40.10.15'!H85+'43.10.10'!H85+'43.10.14'!H85+'43.10.33'!H85+A!H85+B!H85</f>
        <v>0</v>
      </c>
      <c r="I85" s="309">
        <f>'30.10.05'!I85+'31.10.03'!I85+'33.10.08'!I85+'33.10.21'!I85+'33.10.30'!I85+'33.10.31'!I85+'36.10.50'!I85+'37.10.01'!I85+'39.10.01'!I85+'39.10.50'!I85+'40.10.15'!I85+'43.10.10'!I85+'43.10.14'!I85+'43.10.33'!I85+A!I85+B!I85</f>
        <v>0</v>
      </c>
      <c r="J85" s="311">
        <f>'30.10.05'!J85+'31.10.03'!J85+'33.10.08'!J85+'33.10.21'!J85+'33.10.30'!J85+'33.10.31'!J85+'36.10.50'!J85+'37.10.01'!J85+'39.10.01'!J85+'39.10.50'!J85+'40.10.15'!J85+'43.10.10'!J85+'43.10.14'!J85+'43.10.33'!J85+A!J85+B!J85</f>
        <v>0</v>
      </c>
      <c r="K85" s="311">
        <f>'30.10.05'!K85+'31.10.03'!K85+'33.10.08'!K85+'33.10.21'!K85+'33.10.30'!K85+'33.10.31'!K85+'36.10.50'!K85+'37.10.01'!K85+'39.10.01'!K85+'39.10.50'!K85+'40.10.15'!K85+'43.10.10'!K85+'43.10.14'!K85+'43.10.33'!K85+A!K85+B!K85</f>
        <v>0</v>
      </c>
      <c r="L85" s="631">
        <f>'30.10.05'!L85+'31.10.03'!L85+'33.10.08'!L85+'33.10.21'!L85+'33.10.30'!L85+'33.10.31'!L85+'36.10.50'!L85+'37.10.01'!L85+'39.10.01'!L85+'39.10.50'!L85+'40.10.15'!L85+'43.10.10'!L85+'43.10.14'!L85+'43.10.33'!L85+A!L85+B!L85</f>
        <v>0</v>
      </c>
    </row>
    <row r="86" spans="1:12" s="229" customFormat="1" ht="15" customHeight="1" x14ac:dyDescent="0.2">
      <c r="A86" s="360" t="s">
        <v>621</v>
      </c>
      <c r="B86" s="361"/>
      <c r="C86" s="362" t="s">
        <v>622</v>
      </c>
      <c r="D86" s="305">
        <f t="shared" si="11"/>
        <v>0</v>
      </c>
      <c r="E86" s="309"/>
      <c r="F86" s="309">
        <f>'30.10.05'!F86+'31.10.03'!F86+'33.10.08'!F86+'33.10.21'!F86+'33.10.30'!F86+'33.10.31'!F86+'36.10.50'!F86+'37.10.01'!F86+'39.10.01'!F86+'39.10.50'!F86+'40.10.15'!F86+'43.10.10'!F86+'43.10.14'!F86+'43.10.33'!F86+A!F86+B!F86</f>
        <v>0</v>
      </c>
      <c r="G86" s="309">
        <f>'30.10.05'!G86+'31.10.03'!G86+'33.10.08'!G86+'33.10.21'!G86+'33.10.30'!G86+'33.10.31'!G86+'36.10.50'!G86+'37.10.01'!G86+'39.10.01'!G86+'39.10.50'!G86+'40.10.15'!G86+'43.10.10'!G86+'43.10.14'!G86+'43.10.33'!G86+A!G86+B!G86</f>
        <v>0</v>
      </c>
      <c r="H86" s="309">
        <f>'30.10.05'!H86+'31.10.03'!H86+'33.10.08'!H86+'33.10.21'!H86+'33.10.30'!H86+'33.10.31'!H86+'36.10.50'!H86+'37.10.01'!H86+'39.10.01'!H86+'39.10.50'!H86+'40.10.15'!H86+'43.10.10'!H86+'43.10.14'!H86+'43.10.33'!H86+A!H86+B!H86</f>
        <v>0</v>
      </c>
      <c r="I86" s="309">
        <f>'30.10.05'!I86+'31.10.03'!I86+'33.10.08'!I86+'33.10.21'!I86+'33.10.30'!I86+'33.10.31'!I86+'36.10.50'!I86+'37.10.01'!I86+'39.10.01'!I86+'39.10.50'!I86+'40.10.15'!I86+'43.10.10'!I86+'43.10.14'!I86+'43.10.33'!I86+A!I86+B!I86</f>
        <v>0</v>
      </c>
      <c r="J86" s="311">
        <f>'30.10.05'!J86+'31.10.03'!J86+'33.10.08'!J86+'33.10.21'!J86+'33.10.30'!J86+'33.10.31'!J86+'36.10.50'!J86+'37.10.01'!J86+'39.10.01'!J86+'39.10.50'!J86+'40.10.15'!J86+'43.10.10'!J86+'43.10.14'!J86+'43.10.33'!J86+A!J86+B!J86</f>
        <v>0</v>
      </c>
      <c r="K86" s="311">
        <f>'30.10.05'!K86+'31.10.03'!K86+'33.10.08'!K86+'33.10.21'!K86+'33.10.30'!K86+'33.10.31'!K86+'36.10.50'!K86+'37.10.01'!K86+'39.10.01'!K86+'39.10.50'!K86+'40.10.15'!K86+'43.10.10'!K86+'43.10.14'!K86+'43.10.33'!K86+A!K86+B!K86</f>
        <v>0</v>
      </c>
      <c r="L86" s="631">
        <f>'30.10.05'!L86+'31.10.03'!L86+'33.10.08'!L86+'33.10.21'!L86+'33.10.30'!L86+'33.10.31'!L86+'36.10.50'!L86+'37.10.01'!L86+'39.10.01'!L86+'39.10.50'!L86+'40.10.15'!L86+'43.10.10'!L86+'43.10.14'!L86+'43.10.33'!L86+A!L86+B!L86</f>
        <v>0</v>
      </c>
    </row>
    <row r="87" spans="1:12" s="229" customFormat="1" ht="15" customHeight="1" x14ac:dyDescent="0.2">
      <c r="A87" s="360" t="s">
        <v>623</v>
      </c>
      <c r="B87" s="361"/>
      <c r="C87" s="362" t="s">
        <v>624</v>
      </c>
      <c r="D87" s="305">
        <f t="shared" si="11"/>
        <v>0</v>
      </c>
      <c r="E87" s="309"/>
      <c r="F87" s="309">
        <f>'30.10.05'!F87+'31.10.03'!F87+'33.10.08'!F87+'33.10.21'!F87+'33.10.30'!F87+'33.10.31'!F87+'36.10.50'!F87+'37.10.01'!F87+'39.10.01'!F87+'39.10.50'!F87+'40.10.15'!F87+'43.10.10'!F87+'43.10.14'!F87+'43.10.33'!F87+A!F87+B!F87</f>
        <v>0</v>
      </c>
      <c r="G87" s="309">
        <f>'30.10.05'!G87+'31.10.03'!G87+'33.10.08'!G87+'33.10.21'!G87+'33.10.30'!G87+'33.10.31'!G87+'36.10.50'!G87+'37.10.01'!G87+'39.10.01'!G87+'39.10.50'!G87+'40.10.15'!G87+'43.10.10'!G87+'43.10.14'!G87+'43.10.33'!G87+A!G87+B!G87</f>
        <v>0</v>
      </c>
      <c r="H87" s="309">
        <f>'30.10.05'!H87+'31.10.03'!H87+'33.10.08'!H87+'33.10.21'!H87+'33.10.30'!H87+'33.10.31'!H87+'36.10.50'!H87+'37.10.01'!H87+'39.10.01'!H87+'39.10.50'!H87+'40.10.15'!H87+'43.10.10'!H87+'43.10.14'!H87+'43.10.33'!H87+A!H87+B!H87</f>
        <v>0</v>
      </c>
      <c r="I87" s="309">
        <f>'30.10.05'!I87+'31.10.03'!I87+'33.10.08'!I87+'33.10.21'!I87+'33.10.30'!I87+'33.10.31'!I87+'36.10.50'!I87+'37.10.01'!I87+'39.10.01'!I87+'39.10.50'!I87+'40.10.15'!I87+'43.10.10'!I87+'43.10.14'!I87+'43.10.33'!I87+A!I87+B!I87</f>
        <v>0</v>
      </c>
      <c r="J87" s="311">
        <f>'30.10.05'!J87+'31.10.03'!J87+'33.10.08'!J87+'33.10.21'!J87+'33.10.30'!J87+'33.10.31'!J87+'36.10.50'!J87+'37.10.01'!J87+'39.10.01'!J87+'39.10.50'!J87+'40.10.15'!J87+'43.10.10'!J87+'43.10.14'!J87+'43.10.33'!J87+A!J87+B!J87</f>
        <v>0</v>
      </c>
      <c r="K87" s="311">
        <f>'30.10.05'!K87+'31.10.03'!K87+'33.10.08'!K87+'33.10.21'!K87+'33.10.30'!K87+'33.10.31'!K87+'36.10.50'!K87+'37.10.01'!K87+'39.10.01'!K87+'39.10.50'!K87+'40.10.15'!K87+'43.10.10'!K87+'43.10.14'!K87+'43.10.33'!K87+A!K87+B!K87</f>
        <v>0</v>
      </c>
      <c r="L87" s="631">
        <f>'30.10.05'!L87+'31.10.03'!L87+'33.10.08'!L87+'33.10.21'!L87+'33.10.30'!L87+'33.10.31'!L87+'36.10.50'!L87+'37.10.01'!L87+'39.10.01'!L87+'39.10.50'!L87+'40.10.15'!L87+'43.10.10'!L87+'43.10.14'!L87+'43.10.33'!L87+A!L87+B!L87</f>
        <v>0</v>
      </c>
    </row>
    <row r="88" spans="1:12" s="229" customFormat="1" ht="15" customHeight="1" x14ac:dyDescent="0.2">
      <c r="A88" s="360" t="s">
        <v>625</v>
      </c>
      <c r="B88" s="361"/>
      <c r="C88" s="362" t="s">
        <v>626</v>
      </c>
      <c r="D88" s="305">
        <f t="shared" si="11"/>
        <v>0</v>
      </c>
      <c r="E88" s="309"/>
      <c r="F88" s="309">
        <f>'30.10.05'!F88+'31.10.03'!F88+'33.10.08'!F88+'33.10.21'!F88+'33.10.30'!F88+'33.10.31'!F88+'36.10.50'!F88+'37.10.01'!F88+'39.10.01'!F88+'39.10.50'!F88+'40.10.15'!F88+'43.10.10'!F88+'43.10.14'!F88+'43.10.33'!F88+A!F88+B!F88</f>
        <v>0</v>
      </c>
      <c r="G88" s="309">
        <f>'30.10.05'!G88+'31.10.03'!G88+'33.10.08'!G88+'33.10.21'!G88+'33.10.30'!G88+'33.10.31'!G88+'36.10.50'!G88+'37.10.01'!G88+'39.10.01'!G88+'39.10.50'!G88+'40.10.15'!G88+'43.10.10'!G88+'43.10.14'!G88+'43.10.33'!G88+A!G88+B!G88</f>
        <v>0</v>
      </c>
      <c r="H88" s="309">
        <f>'30.10.05'!H88+'31.10.03'!H88+'33.10.08'!H88+'33.10.21'!H88+'33.10.30'!H88+'33.10.31'!H88+'36.10.50'!H88+'37.10.01'!H88+'39.10.01'!H88+'39.10.50'!H88+'40.10.15'!H88+'43.10.10'!H88+'43.10.14'!H88+'43.10.33'!H88+A!H88+B!H88</f>
        <v>0</v>
      </c>
      <c r="I88" s="309">
        <f>'30.10.05'!I88+'31.10.03'!I88+'33.10.08'!I88+'33.10.21'!I88+'33.10.30'!I88+'33.10.31'!I88+'36.10.50'!I88+'37.10.01'!I88+'39.10.01'!I88+'39.10.50'!I88+'40.10.15'!I88+'43.10.10'!I88+'43.10.14'!I88+'43.10.33'!I88+A!I88+B!I88</f>
        <v>0</v>
      </c>
      <c r="J88" s="311">
        <f>'30.10.05'!J88+'31.10.03'!J88+'33.10.08'!J88+'33.10.21'!J88+'33.10.30'!J88+'33.10.31'!J88+'36.10.50'!J88+'37.10.01'!J88+'39.10.01'!J88+'39.10.50'!J88+'40.10.15'!J88+'43.10.10'!J88+'43.10.14'!J88+'43.10.33'!J88+A!J88+B!J88</f>
        <v>0</v>
      </c>
      <c r="K88" s="311">
        <f>'30.10.05'!K88+'31.10.03'!K88+'33.10.08'!K88+'33.10.21'!K88+'33.10.30'!K88+'33.10.31'!K88+'36.10.50'!K88+'37.10.01'!K88+'39.10.01'!K88+'39.10.50'!K88+'40.10.15'!K88+'43.10.10'!K88+'43.10.14'!K88+'43.10.33'!K88+A!K88+B!K88</f>
        <v>0</v>
      </c>
      <c r="L88" s="631">
        <f>'30.10.05'!L88+'31.10.03'!L88+'33.10.08'!L88+'33.10.21'!L88+'33.10.30'!L88+'33.10.31'!L88+'36.10.50'!L88+'37.10.01'!L88+'39.10.01'!L88+'39.10.50'!L88+'40.10.15'!L88+'43.10.10'!L88+'43.10.14'!L88+'43.10.33'!L88+A!L88+B!L88</f>
        <v>0</v>
      </c>
    </row>
    <row r="89" spans="1:12" s="229" customFormat="1" ht="26.25" customHeight="1" x14ac:dyDescent="0.2">
      <c r="A89" s="893" t="s">
        <v>431</v>
      </c>
      <c r="B89" s="894"/>
      <c r="C89" s="362" t="s">
        <v>627</v>
      </c>
      <c r="D89" s="305">
        <f t="shared" si="11"/>
        <v>0</v>
      </c>
      <c r="E89" s="309"/>
      <c r="F89" s="309">
        <f>'30.10.05'!F89+'31.10.03'!F89+'33.10.08'!F89+'33.10.21'!F89+'33.10.30'!F89+'33.10.31'!F89+'36.10.50'!F89+'37.10.01'!F89+'39.10.01'!F89+'39.10.50'!F89+'40.10.15'!F89+'43.10.10'!F89+'43.10.14'!F89+'43.10.33'!F89+A!F89+B!F89</f>
        <v>0</v>
      </c>
      <c r="G89" s="309">
        <f>'30.10.05'!G89+'31.10.03'!G89+'33.10.08'!G89+'33.10.21'!G89+'33.10.30'!G89+'33.10.31'!G89+'36.10.50'!G89+'37.10.01'!G89+'39.10.01'!G89+'39.10.50'!G89+'40.10.15'!G89+'43.10.10'!G89+'43.10.14'!G89+'43.10.33'!G89+A!G89+B!G89</f>
        <v>0</v>
      </c>
      <c r="H89" s="309">
        <f>'30.10.05'!H89+'31.10.03'!H89+'33.10.08'!H89+'33.10.21'!H89+'33.10.30'!H89+'33.10.31'!H89+'36.10.50'!H89+'37.10.01'!H89+'39.10.01'!H89+'39.10.50'!H89+'40.10.15'!H89+'43.10.10'!H89+'43.10.14'!H89+'43.10.33'!H89+A!H89+B!H89</f>
        <v>0</v>
      </c>
      <c r="I89" s="309">
        <f>'30.10.05'!I89+'31.10.03'!I89+'33.10.08'!I89+'33.10.21'!I89+'33.10.30'!I89+'33.10.31'!I89+'36.10.50'!I89+'37.10.01'!I89+'39.10.01'!I89+'39.10.50'!I89+'40.10.15'!I89+'43.10.10'!I89+'43.10.14'!I89+'43.10.33'!I89+A!I89+B!I89</f>
        <v>0</v>
      </c>
      <c r="J89" s="311">
        <f>'30.10.05'!J89+'31.10.03'!J89+'33.10.08'!J89+'33.10.21'!J89+'33.10.30'!J89+'33.10.31'!J89+'36.10.50'!J89+'37.10.01'!J89+'39.10.01'!J89+'39.10.50'!J89+'40.10.15'!J89+'43.10.10'!J89+'43.10.14'!J89+'43.10.33'!J89+A!J89+B!J89</f>
        <v>0</v>
      </c>
      <c r="K89" s="311">
        <f>'30.10.05'!K89+'31.10.03'!K89+'33.10.08'!K89+'33.10.21'!K89+'33.10.30'!K89+'33.10.31'!K89+'36.10.50'!K89+'37.10.01'!K89+'39.10.01'!K89+'39.10.50'!K89+'40.10.15'!K89+'43.10.10'!K89+'43.10.14'!K89+'43.10.33'!K89+A!K89+B!K89</f>
        <v>0</v>
      </c>
      <c r="L89" s="631">
        <f>'30.10.05'!L89+'31.10.03'!L89+'33.10.08'!L89+'33.10.21'!L89+'33.10.30'!L89+'33.10.31'!L89+'36.10.50'!L89+'37.10.01'!L89+'39.10.01'!L89+'39.10.50'!L89+'40.10.15'!L89+'43.10.10'!L89+'43.10.14'!L89+'43.10.33'!L89+A!L89+B!L89</f>
        <v>0</v>
      </c>
    </row>
    <row r="90" spans="1:12" s="229" customFormat="1" ht="15" customHeight="1" x14ac:dyDescent="0.2">
      <c r="A90" s="360"/>
      <c r="B90" s="580" t="s">
        <v>628</v>
      </c>
      <c r="C90" s="578" t="s">
        <v>629</v>
      </c>
      <c r="D90" s="305">
        <f t="shared" si="11"/>
        <v>0</v>
      </c>
      <c r="E90" s="309"/>
      <c r="F90" s="309">
        <f>'30.10.05'!F90+'31.10.03'!F90+'33.10.08'!F90+'33.10.21'!F90+'33.10.30'!F90+'33.10.31'!F90+'36.10.50'!F90+'37.10.01'!F90+'39.10.01'!F90+'39.10.50'!F90+'40.10.15'!F90+'43.10.10'!F90+'43.10.14'!F90+'43.10.33'!F90+A!F90+B!F90</f>
        <v>0</v>
      </c>
      <c r="G90" s="309">
        <f>'30.10.05'!G90+'31.10.03'!G90+'33.10.08'!G90+'33.10.21'!G90+'33.10.30'!G90+'33.10.31'!G90+'36.10.50'!G90+'37.10.01'!G90+'39.10.01'!G90+'39.10.50'!G90+'40.10.15'!G90+'43.10.10'!G90+'43.10.14'!G90+'43.10.33'!G90+A!G90+B!G90</f>
        <v>0</v>
      </c>
      <c r="H90" s="309">
        <f>'30.10.05'!H90+'31.10.03'!H90+'33.10.08'!H90+'33.10.21'!H90+'33.10.30'!H90+'33.10.31'!H90+'36.10.50'!H90+'37.10.01'!H90+'39.10.01'!H90+'39.10.50'!H90+'40.10.15'!H90+'43.10.10'!H90+'43.10.14'!H90+'43.10.33'!H90+A!H90+B!H90</f>
        <v>0</v>
      </c>
      <c r="I90" s="309">
        <f>'30.10.05'!I90+'31.10.03'!I90+'33.10.08'!I90+'33.10.21'!I90+'33.10.30'!I90+'33.10.31'!I90+'36.10.50'!I90+'37.10.01'!I90+'39.10.01'!I90+'39.10.50'!I90+'40.10.15'!I90+'43.10.10'!I90+'43.10.14'!I90+'43.10.33'!I90+A!I90+B!I90</f>
        <v>0</v>
      </c>
      <c r="J90" s="311">
        <f>'30.10.05'!J90+'31.10.03'!J90+'33.10.08'!J90+'33.10.21'!J90+'33.10.30'!J90+'33.10.31'!J90+'36.10.50'!J90+'37.10.01'!J90+'39.10.01'!J90+'39.10.50'!J90+'40.10.15'!J90+'43.10.10'!J90+'43.10.14'!J90+'43.10.33'!J90+A!J90+B!J90</f>
        <v>0</v>
      </c>
      <c r="K90" s="311">
        <f>'30.10.05'!K90+'31.10.03'!K90+'33.10.08'!K90+'33.10.21'!K90+'33.10.30'!K90+'33.10.31'!K90+'36.10.50'!K90+'37.10.01'!K90+'39.10.01'!K90+'39.10.50'!K90+'40.10.15'!K90+'43.10.10'!K90+'43.10.14'!K90+'43.10.33'!K90+A!K90+B!K90</f>
        <v>0</v>
      </c>
      <c r="L90" s="631">
        <f>'30.10.05'!L90+'31.10.03'!L90+'33.10.08'!L90+'33.10.21'!L90+'33.10.30'!L90+'33.10.31'!L90+'36.10.50'!L90+'37.10.01'!L90+'39.10.01'!L90+'39.10.50'!L90+'40.10.15'!L90+'43.10.10'!L90+'43.10.14'!L90+'43.10.33'!L90+A!L90+B!L90</f>
        <v>0</v>
      </c>
    </row>
    <row r="91" spans="1:12" s="229" customFormat="1" ht="15" customHeight="1" x14ac:dyDescent="0.2">
      <c r="A91" s="360"/>
      <c r="B91" s="580" t="s">
        <v>630</v>
      </c>
      <c r="C91" s="578" t="s">
        <v>631</v>
      </c>
      <c r="D91" s="305">
        <f t="shared" si="11"/>
        <v>0</v>
      </c>
      <c r="E91" s="309"/>
      <c r="F91" s="309">
        <f>'30.10.05'!F91+'31.10.03'!F91+'33.10.08'!F91+'33.10.21'!F91+'33.10.30'!F91+'33.10.31'!F91+'36.10.50'!F91+'37.10.01'!F91+'39.10.01'!F91+'39.10.50'!F91+'40.10.15'!F91+'43.10.10'!F91+'43.10.14'!F91+'43.10.33'!F91+A!F91+B!F91</f>
        <v>0</v>
      </c>
      <c r="G91" s="309">
        <f>'30.10.05'!G91+'31.10.03'!G91+'33.10.08'!G91+'33.10.21'!G91+'33.10.30'!G91+'33.10.31'!G91+'36.10.50'!G91+'37.10.01'!G91+'39.10.01'!G91+'39.10.50'!G91+'40.10.15'!G91+'43.10.10'!G91+'43.10.14'!G91+'43.10.33'!G91+A!G91+B!G91</f>
        <v>0</v>
      </c>
      <c r="H91" s="309">
        <f>'30.10.05'!H91+'31.10.03'!H91+'33.10.08'!H91+'33.10.21'!H91+'33.10.30'!H91+'33.10.31'!H91+'36.10.50'!H91+'37.10.01'!H91+'39.10.01'!H91+'39.10.50'!H91+'40.10.15'!H91+'43.10.10'!H91+'43.10.14'!H91+'43.10.33'!H91+A!H91+B!H91</f>
        <v>0</v>
      </c>
      <c r="I91" s="309">
        <f>'30.10.05'!I91+'31.10.03'!I91+'33.10.08'!I91+'33.10.21'!I91+'33.10.30'!I91+'33.10.31'!I91+'36.10.50'!I91+'37.10.01'!I91+'39.10.01'!I91+'39.10.50'!I91+'40.10.15'!I91+'43.10.10'!I91+'43.10.14'!I91+'43.10.33'!I91+A!I91+B!I91</f>
        <v>0</v>
      </c>
      <c r="J91" s="311">
        <f>'30.10.05'!J91+'31.10.03'!J91+'33.10.08'!J91+'33.10.21'!J91+'33.10.30'!J91+'33.10.31'!J91+'36.10.50'!J91+'37.10.01'!J91+'39.10.01'!J91+'39.10.50'!J91+'40.10.15'!J91+'43.10.10'!J91+'43.10.14'!J91+'43.10.33'!J91+A!J91+B!J91</f>
        <v>0</v>
      </c>
      <c r="K91" s="311">
        <f>'30.10.05'!K91+'31.10.03'!K91+'33.10.08'!K91+'33.10.21'!K91+'33.10.30'!K91+'33.10.31'!K91+'36.10.50'!K91+'37.10.01'!K91+'39.10.01'!K91+'39.10.50'!K91+'40.10.15'!K91+'43.10.10'!K91+'43.10.14'!K91+'43.10.33'!K91+A!K91+B!K91</f>
        <v>0</v>
      </c>
      <c r="L91" s="631">
        <f>'30.10.05'!L91+'31.10.03'!L91+'33.10.08'!L91+'33.10.21'!L91+'33.10.30'!L91+'33.10.31'!L91+'36.10.50'!L91+'37.10.01'!L91+'39.10.01'!L91+'39.10.50'!L91+'40.10.15'!L91+'43.10.10'!L91+'43.10.14'!L91+'43.10.33'!L91+A!L91+B!L91</f>
        <v>0</v>
      </c>
    </row>
    <row r="92" spans="1:12" s="229" customFormat="1" ht="27" customHeight="1" x14ac:dyDescent="0.2">
      <c r="A92" s="891" t="s">
        <v>429</v>
      </c>
      <c r="B92" s="892"/>
      <c r="C92" s="362" t="s">
        <v>443</v>
      </c>
      <c r="D92" s="305">
        <f t="shared" si="11"/>
        <v>0</v>
      </c>
      <c r="E92" s="309"/>
      <c r="F92" s="309">
        <f>'30.10.05'!F92+'31.10.03'!F92+'33.10.08'!F92+'33.10.21'!F92+'33.10.30'!F92+'33.10.31'!F92+'36.10.50'!F92+'37.10.01'!F92+'39.10.01'!F92+'39.10.50'!F92+'40.10.15'!F92+'43.10.10'!F92+'43.10.14'!F92+'43.10.33'!F92+A!F92+B!F92</f>
        <v>0</v>
      </c>
      <c r="G92" s="309">
        <f>'30.10.05'!G92+'31.10.03'!G92+'33.10.08'!G92+'33.10.21'!G92+'33.10.30'!G92+'33.10.31'!G92+'36.10.50'!G92+'37.10.01'!G92+'39.10.01'!G92+'39.10.50'!G92+'40.10.15'!G92+'43.10.10'!G92+'43.10.14'!G92+'43.10.33'!G92+A!G92+B!G92</f>
        <v>0</v>
      </c>
      <c r="H92" s="309">
        <f>'30.10.05'!H92+'31.10.03'!H92+'33.10.08'!H92+'33.10.21'!H92+'33.10.30'!H92+'33.10.31'!H92+'36.10.50'!H92+'37.10.01'!H92+'39.10.01'!H92+'39.10.50'!H92+'40.10.15'!H92+'43.10.10'!H92+'43.10.14'!H92+'43.10.33'!H92+A!H92+B!H92</f>
        <v>0</v>
      </c>
      <c r="I92" s="309">
        <f>'30.10.05'!I92+'31.10.03'!I92+'33.10.08'!I92+'33.10.21'!I92+'33.10.30'!I92+'33.10.31'!I92+'36.10.50'!I92+'37.10.01'!I92+'39.10.01'!I92+'39.10.50'!I92+'40.10.15'!I92+'43.10.10'!I92+'43.10.14'!I92+'43.10.33'!I92+A!I92+B!I92</f>
        <v>0</v>
      </c>
      <c r="J92" s="311">
        <f>'30.10.05'!J92+'31.10.03'!J92+'33.10.08'!J92+'33.10.21'!J92+'33.10.30'!J92+'33.10.31'!J92+'36.10.50'!J92+'37.10.01'!J92+'39.10.01'!J92+'39.10.50'!J92+'40.10.15'!J92+'43.10.10'!J92+'43.10.14'!J92+'43.10.33'!J92+A!J92+B!J92</f>
        <v>0</v>
      </c>
      <c r="K92" s="311">
        <f>'30.10.05'!K92+'31.10.03'!K92+'33.10.08'!K92+'33.10.21'!K92+'33.10.30'!K92+'33.10.31'!K92+'36.10.50'!K92+'37.10.01'!K92+'39.10.01'!K92+'39.10.50'!K92+'40.10.15'!K92+'43.10.10'!K92+'43.10.14'!K92+'43.10.33'!K92+A!K92+B!K92</f>
        <v>0</v>
      </c>
      <c r="L92" s="631">
        <f>'30.10.05'!L92+'31.10.03'!L92+'33.10.08'!L92+'33.10.21'!L92+'33.10.30'!L92+'33.10.31'!L92+'36.10.50'!L92+'37.10.01'!L92+'39.10.01'!L92+'39.10.50'!L92+'40.10.15'!L92+'43.10.10'!L92+'43.10.14'!L92+'43.10.33'!L92+A!L92+B!L92</f>
        <v>0</v>
      </c>
    </row>
    <row r="93" spans="1:12" s="229" customFormat="1" ht="15" customHeight="1" x14ac:dyDescent="0.2">
      <c r="A93" s="360" t="s">
        <v>444</v>
      </c>
      <c r="B93" s="589"/>
      <c r="C93" s="362" t="s">
        <v>445</v>
      </c>
      <c r="D93" s="305">
        <f t="shared" si="11"/>
        <v>0</v>
      </c>
      <c r="E93" s="309"/>
      <c r="F93" s="309">
        <f>'30.10.05'!F93+'31.10.03'!F93+'33.10.08'!F93+'33.10.21'!F93+'33.10.30'!F93+'33.10.31'!F93+'36.10.50'!F93+'37.10.01'!F93+'39.10.01'!F93+'39.10.50'!F93+'40.10.15'!F93+'43.10.10'!F93+'43.10.14'!F93+'43.10.33'!F93+A!F93+B!F93</f>
        <v>0</v>
      </c>
      <c r="G93" s="309">
        <f>'30.10.05'!G93+'31.10.03'!G93+'33.10.08'!G93+'33.10.21'!G93+'33.10.30'!G93+'33.10.31'!G93+'36.10.50'!G93+'37.10.01'!G93+'39.10.01'!G93+'39.10.50'!G93+'40.10.15'!G93+'43.10.10'!G93+'43.10.14'!G93+'43.10.33'!G93+A!G93+B!G93</f>
        <v>0</v>
      </c>
      <c r="H93" s="309">
        <f>'30.10.05'!H93+'31.10.03'!H93+'33.10.08'!H93+'33.10.21'!H93+'33.10.30'!H93+'33.10.31'!H93+'36.10.50'!H93+'37.10.01'!H93+'39.10.01'!H93+'39.10.50'!H93+'40.10.15'!H93+'43.10.10'!H93+'43.10.14'!H93+'43.10.33'!H93+A!H93+B!H93</f>
        <v>0</v>
      </c>
      <c r="I93" s="309">
        <f>'30.10.05'!I93+'31.10.03'!I93+'33.10.08'!I93+'33.10.21'!I93+'33.10.30'!I93+'33.10.31'!I93+'36.10.50'!I93+'37.10.01'!I93+'39.10.01'!I93+'39.10.50'!I93+'40.10.15'!I93+'43.10.10'!I93+'43.10.14'!I93+'43.10.33'!I93+A!I93+B!I93</f>
        <v>0</v>
      </c>
      <c r="J93" s="311">
        <f>'30.10.05'!J93+'31.10.03'!J93+'33.10.08'!J93+'33.10.21'!J93+'33.10.30'!J93+'33.10.31'!J93+'36.10.50'!J93+'37.10.01'!J93+'39.10.01'!J93+'39.10.50'!J93+'40.10.15'!J93+'43.10.10'!J93+'43.10.14'!J93+'43.10.33'!J93+A!J93+B!J93</f>
        <v>0</v>
      </c>
      <c r="K93" s="311">
        <f>'30.10.05'!K93+'31.10.03'!K93+'33.10.08'!K93+'33.10.21'!K93+'33.10.30'!K93+'33.10.31'!K93+'36.10.50'!K93+'37.10.01'!K93+'39.10.01'!K93+'39.10.50'!K93+'40.10.15'!K93+'43.10.10'!K93+'43.10.14'!K93+'43.10.33'!K93+A!K93+B!K93</f>
        <v>0</v>
      </c>
      <c r="L93" s="631">
        <f>'30.10.05'!L93+'31.10.03'!L93+'33.10.08'!L93+'33.10.21'!L93+'33.10.30'!L93+'33.10.31'!L93+'36.10.50'!L93+'37.10.01'!L93+'39.10.01'!L93+'39.10.50'!L93+'40.10.15'!L93+'43.10.10'!L93+'43.10.14'!L93+'43.10.33'!L93+A!L93+B!L93</f>
        <v>0</v>
      </c>
    </row>
    <row r="94" spans="1:12" s="229" customFormat="1" ht="33.75" customHeight="1" x14ac:dyDescent="0.2">
      <c r="A94" s="893" t="s">
        <v>23</v>
      </c>
      <c r="B94" s="894"/>
      <c r="C94" s="362" t="s">
        <v>24</v>
      </c>
      <c r="D94" s="305">
        <f t="shared" si="11"/>
        <v>211</v>
      </c>
      <c r="E94" s="309"/>
      <c r="F94" s="309">
        <f t="shared" ref="F94:L94" si="12">SUM(F95:F102)</f>
        <v>90</v>
      </c>
      <c r="G94" s="309">
        <f t="shared" si="12"/>
        <v>36</v>
      </c>
      <c r="H94" s="309">
        <f t="shared" si="12"/>
        <v>54</v>
      </c>
      <c r="I94" s="309">
        <f t="shared" si="12"/>
        <v>31</v>
      </c>
      <c r="J94" s="311">
        <f t="shared" si="12"/>
        <v>0</v>
      </c>
      <c r="K94" s="311">
        <f t="shared" si="12"/>
        <v>0</v>
      </c>
      <c r="L94" s="631">
        <f t="shared" si="12"/>
        <v>0</v>
      </c>
    </row>
    <row r="95" spans="1:12" s="229" customFormat="1" ht="15" customHeight="1" x14ac:dyDescent="0.2">
      <c r="A95" s="360"/>
      <c r="B95" s="580" t="s">
        <v>25</v>
      </c>
      <c r="C95" s="578" t="s">
        <v>26</v>
      </c>
      <c r="D95" s="305">
        <f t="shared" si="11"/>
        <v>0</v>
      </c>
      <c r="E95" s="309"/>
      <c r="F95" s="309">
        <f>'30.10.05'!F95+'31.10.03'!F95+'33.10.08'!F95+'33.10.21'!F95+'33.10.30'!F95+'33.10.31'!F95+'36.10.50'!F95+'37.10.01'!F95+'39.10.01'!F95+'39.10.50'!F95+'40.10.15'!F95+'43.10.10'!F95+'43.10.14'!F95+'43.10.33'!F95+A!F95+B!F95</f>
        <v>0</v>
      </c>
      <c r="G95" s="309">
        <f>'30.10.05'!G95+'31.10.03'!G95+'33.10.08'!G95+'33.10.21'!G95+'33.10.30'!G95+'33.10.31'!G95+'36.10.50'!G95+'37.10.01'!G95+'39.10.01'!G95+'39.10.50'!G95+'40.10.15'!G95+'43.10.10'!G95+'43.10.14'!G95+'43.10.33'!G95+A!G95+B!G95</f>
        <v>0</v>
      </c>
      <c r="H95" s="309">
        <f>'30.10.05'!H95+'31.10.03'!H95+'33.10.08'!H95+'33.10.21'!H95+'33.10.30'!H95+'33.10.31'!H95+'36.10.50'!H95+'37.10.01'!H95+'39.10.01'!H95+'39.10.50'!H95+'40.10.15'!H95+'43.10.10'!H95+'43.10.14'!H95+'43.10.33'!H95+A!H95+B!H95</f>
        <v>0</v>
      </c>
      <c r="I95" s="309">
        <f>'30.10.05'!I95+'31.10.03'!I95+'33.10.08'!I95+'33.10.21'!I95+'33.10.30'!I95+'33.10.31'!I95+'36.10.50'!I95+'37.10.01'!I95+'39.10.01'!I95+'39.10.50'!I95+'40.10.15'!I95+'43.10.10'!I95+'43.10.14'!I95+'43.10.33'!I95+A!I95+B!I95</f>
        <v>0</v>
      </c>
      <c r="J95" s="311">
        <f>'30.10.05'!J95+'31.10.03'!J95+'33.10.08'!J95+'33.10.21'!J95+'33.10.30'!J95+'33.10.31'!J95+'36.10.50'!J95+'37.10.01'!J95+'39.10.01'!J95+'39.10.50'!J95+'40.10.15'!J95+'43.10.10'!J95+'43.10.14'!J95+'43.10.33'!J95+A!J95+B!J95</f>
        <v>0</v>
      </c>
      <c r="K95" s="311">
        <f>'30.10.05'!K95+'31.10.03'!K95+'33.10.08'!K95+'33.10.21'!K95+'33.10.30'!K95+'33.10.31'!K95+'36.10.50'!K95+'37.10.01'!K95+'39.10.01'!K95+'39.10.50'!K95+'40.10.15'!K95+'43.10.10'!K95+'43.10.14'!K95+'43.10.33'!K95+A!K95+B!K95</f>
        <v>0</v>
      </c>
      <c r="L95" s="631">
        <f>'30.10.05'!L95+'31.10.03'!L95+'33.10.08'!L95+'33.10.21'!L95+'33.10.30'!L95+'33.10.31'!L95+'36.10.50'!L95+'37.10.01'!L95+'39.10.01'!L95+'39.10.50'!L95+'40.10.15'!L95+'43.10.10'!L95+'43.10.14'!L95+'43.10.33'!L95+A!L95+B!L95</f>
        <v>0</v>
      </c>
    </row>
    <row r="96" spans="1:12" s="229" customFormat="1" ht="15" customHeight="1" x14ac:dyDescent="0.2">
      <c r="A96" s="360"/>
      <c r="B96" s="580" t="s">
        <v>27</v>
      </c>
      <c r="C96" s="578" t="s">
        <v>28</v>
      </c>
      <c r="D96" s="305">
        <f t="shared" si="11"/>
        <v>0</v>
      </c>
      <c r="E96" s="309"/>
      <c r="F96" s="309">
        <f>'30.10.05'!F96+'31.10.03'!F96+'33.10.08'!F96+'33.10.21'!F96+'33.10.30'!F96+'33.10.31'!F96+'36.10.50'!F96+'37.10.01'!F96+'39.10.01'!F96+'39.10.50'!F96+'40.10.15'!F96+'43.10.10'!F96+'43.10.14'!F96+'43.10.33'!F96+A!F96+B!F96</f>
        <v>0</v>
      </c>
      <c r="G96" s="309">
        <f>'30.10.05'!G96+'31.10.03'!G96+'33.10.08'!G96+'33.10.21'!G96+'33.10.30'!G96+'33.10.31'!G96+'36.10.50'!G96+'37.10.01'!G96+'39.10.01'!G96+'39.10.50'!G96+'40.10.15'!G96+'43.10.10'!G96+'43.10.14'!G96+'43.10.33'!G96+A!G96+B!G96</f>
        <v>0</v>
      </c>
      <c r="H96" s="309">
        <f>'30.10.05'!H96+'31.10.03'!H96+'33.10.08'!H96+'33.10.21'!H96+'33.10.30'!H96+'33.10.31'!H96+'36.10.50'!H96+'37.10.01'!H96+'39.10.01'!H96+'39.10.50'!H96+'40.10.15'!H96+'43.10.10'!H96+'43.10.14'!H96+'43.10.33'!H96+A!H96+B!H96</f>
        <v>0</v>
      </c>
      <c r="I96" s="309">
        <f>'30.10.05'!I96+'31.10.03'!I96+'33.10.08'!I96+'33.10.21'!I96+'33.10.30'!I96+'33.10.31'!I96+'36.10.50'!I96+'37.10.01'!I96+'39.10.01'!I96+'39.10.50'!I96+'40.10.15'!I96+'43.10.10'!I96+'43.10.14'!I96+'43.10.33'!I96+A!I96+B!I96</f>
        <v>0</v>
      </c>
      <c r="J96" s="311">
        <f>'30.10.05'!J96+'31.10.03'!J96+'33.10.08'!J96+'33.10.21'!J96+'33.10.30'!J96+'33.10.31'!J96+'36.10.50'!J96+'37.10.01'!J96+'39.10.01'!J96+'39.10.50'!J96+'40.10.15'!J96+'43.10.10'!J96+'43.10.14'!J96+'43.10.33'!J96+A!J96+B!J96</f>
        <v>0</v>
      </c>
      <c r="K96" s="311">
        <f>'30.10.05'!K96+'31.10.03'!K96+'33.10.08'!K96+'33.10.21'!K96+'33.10.30'!K96+'33.10.31'!K96+'36.10.50'!K96+'37.10.01'!K96+'39.10.01'!K96+'39.10.50'!K96+'40.10.15'!K96+'43.10.10'!K96+'43.10.14'!K96+'43.10.33'!K96+A!K96+B!K96</f>
        <v>0</v>
      </c>
      <c r="L96" s="631">
        <f>'30.10.05'!L96+'31.10.03'!L96+'33.10.08'!L96+'33.10.21'!L96+'33.10.30'!L96+'33.10.31'!L96+'36.10.50'!L96+'37.10.01'!L96+'39.10.01'!L96+'39.10.50'!L96+'40.10.15'!L96+'43.10.10'!L96+'43.10.14'!L96+'43.10.33'!L96+A!L96+B!L96</f>
        <v>0</v>
      </c>
    </row>
    <row r="97" spans="1:12" s="229" customFormat="1" ht="15" customHeight="1" x14ac:dyDescent="0.2">
      <c r="A97" s="360"/>
      <c r="B97" s="580" t="s">
        <v>29</v>
      </c>
      <c r="C97" s="578" t="s">
        <v>218</v>
      </c>
      <c r="D97" s="305">
        <f t="shared" si="11"/>
        <v>0</v>
      </c>
      <c r="E97" s="309"/>
      <c r="F97" s="309">
        <f>'30.10.05'!F97+'31.10.03'!F97+'33.10.08'!F97+'33.10.21'!F97+'33.10.30'!F97+'33.10.31'!F97+'36.10.50'!F97+'37.10.01'!F97+'39.10.01'!F97+'39.10.50'!F97+'40.10.15'!F97+'43.10.10'!F97+'43.10.14'!F97+'43.10.33'!F97+A!F97+B!F97</f>
        <v>0</v>
      </c>
      <c r="G97" s="309">
        <f>'30.10.05'!G97+'31.10.03'!G97+'33.10.08'!G97+'33.10.21'!G97+'33.10.30'!G97+'33.10.31'!G97+'36.10.50'!G97+'37.10.01'!G97+'39.10.01'!G97+'39.10.50'!G97+'40.10.15'!G97+'43.10.10'!G97+'43.10.14'!G97+'43.10.33'!G97+A!G97+B!G97</f>
        <v>0</v>
      </c>
      <c r="H97" s="309">
        <f>'30.10.05'!H97+'31.10.03'!H97+'33.10.08'!H97+'33.10.21'!H97+'33.10.30'!H97+'33.10.31'!H97+'36.10.50'!H97+'37.10.01'!H97+'39.10.01'!H97+'39.10.50'!H97+'40.10.15'!H97+'43.10.10'!H97+'43.10.14'!H97+'43.10.33'!H97+A!H97+B!H97</f>
        <v>0</v>
      </c>
      <c r="I97" s="309">
        <f>'30.10.05'!I97+'31.10.03'!I97+'33.10.08'!I97+'33.10.21'!I97+'33.10.30'!I97+'33.10.31'!I97+'36.10.50'!I97+'37.10.01'!I97+'39.10.01'!I97+'39.10.50'!I97+'40.10.15'!I97+'43.10.10'!I97+'43.10.14'!I97+'43.10.33'!I97+A!I97+B!I97</f>
        <v>0</v>
      </c>
      <c r="J97" s="311">
        <f>'30.10.05'!J97+'31.10.03'!J97+'33.10.08'!J97+'33.10.21'!J97+'33.10.30'!J97+'33.10.31'!J97+'36.10.50'!J97+'37.10.01'!J97+'39.10.01'!J97+'39.10.50'!J97+'40.10.15'!J97+'43.10.10'!J97+'43.10.14'!J97+'43.10.33'!J97+A!J97+B!J97</f>
        <v>0</v>
      </c>
      <c r="K97" s="311">
        <f>'30.10.05'!K97+'31.10.03'!K97+'33.10.08'!K97+'33.10.21'!K97+'33.10.30'!K97+'33.10.31'!K97+'36.10.50'!K97+'37.10.01'!K97+'39.10.01'!K97+'39.10.50'!K97+'40.10.15'!K97+'43.10.10'!K97+'43.10.14'!K97+'43.10.33'!K97+A!K97+B!K97</f>
        <v>0</v>
      </c>
      <c r="L97" s="631">
        <f>'30.10.05'!L97+'31.10.03'!L97+'33.10.08'!L97+'33.10.21'!L97+'33.10.30'!L97+'33.10.31'!L97+'36.10.50'!L97+'37.10.01'!L97+'39.10.01'!L97+'39.10.50'!L97+'40.10.15'!L97+'43.10.10'!L97+'43.10.14'!L97+'43.10.33'!L97+A!L97+B!L97</f>
        <v>0</v>
      </c>
    </row>
    <row r="98" spans="1:12" s="229" customFormat="1" ht="15" customHeight="1" x14ac:dyDescent="0.2">
      <c r="A98" s="360"/>
      <c r="B98" s="580" t="s">
        <v>219</v>
      </c>
      <c r="C98" s="578" t="s">
        <v>220</v>
      </c>
      <c r="D98" s="305">
        <f t="shared" si="11"/>
        <v>18</v>
      </c>
      <c r="E98" s="309"/>
      <c r="F98" s="309">
        <f>'30.10.05'!F98+'31.10.03'!F98+'33.10.08'!F98+'33.10.21'!F98+'33.10.30'!F98+'33.10.31'!F98+'36.10.50'!F98+'37.10.01'!F98+'39.10.01'!F98+'39.10.50'!F98+'40.10.15'!F98+'43.10.10'!F98+'43.10.14'!F98+'43.10.33'!F98+A!F98+B!F98</f>
        <v>10</v>
      </c>
      <c r="G98" s="309">
        <f>'30.10.05'!G98+'31.10.03'!G98+'33.10.08'!G98+'33.10.21'!G98+'33.10.30'!G98+'33.10.31'!G98+'36.10.50'!G98+'37.10.01'!G98+'39.10.01'!G98+'39.10.50'!G98+'40.10.15'!G98+'43.10.10'!G98+'43.10.14'!G98+'43.10.33'!G98+A!G98+B!G98</f>
        <v>4</v>
      </c>
      <c r="H98" s="309">
        <f>'30.10.05'!H98+'31.10.03'!H98+'33.10.08'!H98+'33.10.21'!H98+'33.10.30'!H98+'33.10.31'!H98+'36.10.50'!H98+'37.10.01'!H98+'39.10.01'!H98+'39.10.50'!H98+'40.10.15'!H98+'43.10.10'!H98+'43.10.14'!H98+'43.10.33'!H98+A!H98+B!H98</f>
        <v>4</v>
      </c>
      <c r="I98" s="309">
        <f>'30.10.05'!I98+'31.10.03'!I98+'33.10.08'!I98+'33.10.21'!I98+'33.10.30'!I98+'33.10.31'!I98+'36.10.50'!I98+'37.10.01'!I98+'39.10.01'!I98+'39.10.50'!I98+'40.10.15'!I98+'43.10.10'!I98+'43.10.14'!I98+'43.10.33'!I98+A!I98+B!I98</f>
        <v>0</v>
      </c>
      <c r="J98" s="311">
        <f>'30.10.05'!J98+'31.10.03'!J98+'33.10.08'!J98+'33.10.21'!J98+'33.10.30'!J98+'33.10.31'!J98+'36.10.50'!J98+'37.10.01'!J98+'39.10.01'!J98+'39.10.50'!J98+'40.10.15'!J98+'43.10.10'!J98+'43.10.14'!J98+'43.10.33'!J98+A!J98+B!J98</f>
        <v>0</v>
      </c>
      <c r="K98" s="311">
        <f>'30.10.05'!K98+'31.10.03'!K98+'33.10.08'!K98+'33.10.21'!K98+'33.10.30'!K98+'33.10.31'!K98+'36.10.50'!K98+'37.10.01'!K98+'39.10.01'!K98+'39.10.50'!K98+'40.10.15'!K98+'43.10.10'!K98+'43.10.14'!K98+'43.10.33'!K98+A!K98+B!K98</f>
        <v>0</v>
      </c>
      <c r="L98" s="631">
        <f>'30.10.05'!L98+'31.10.03'!L98+'33.10.08'!L98+'33.10.21'!L98+'33.10.30'!L98+'33.10.31'!L98+'36.10.50'!L98+'37.10.01'!L98+'39.10.01'!L98+'39.10.50'!L98+'40.10.15'!L98+'43.10.10'!L98+'43.10.14'!L98+'43.10.33'!L98+A!L98+B!L98</f>
        <v>0</v>
      </c>
    </row>
    <row r="99" spans="1:12" s="229" customFormat="1" ht="15" customHeight="1" x14ac:dyDescent="0.2">
      <c r="A99" s="360"/>
      <c r="B99" s="580" t="s">
        <v>221</v>
      </c>
      <c r="C99" s="578" t="s">
        <v>222</v>
      </c>
      <c r="D99" s="305">
        <f t="shared" si="11"/>
        <v>0</v>
      </c>
      <c r="E99" s="309"/>
      <c r="F99" s="309">
        <f>'30.10.05'!F99+'31.10.03'!F99+'33.10.08'!F99+'33.10.21'!F99+'33.10.30'!F99+'33.10.31'!F99+'36.10.50'!F99+'37.10.01'!F99+'39.10.01'!F99+'39.10.50'!F99+'40.10.15'!F99+'43.10.10'!F99+'43.10.14'!F99+'43.10.33'!F99+A!F99+B!F99</f>
        <v>0</v>
      </c>
      <c r="G99" s="309">
        <f>'30.10.05'!G99+'31.10.03'!G99+'33.10.08'!G99+'33.10.21'!G99+'33.10.30'!G99+'33.10.31'!G99+'36.10.50'!G99+'37.10.01'!G99+'39.10.01'!G99+'39.10.50'!G99+'40.10.15'!G99+'43.10.10'!G99+'43.10.14'!G99+'43.10.33'!G99+A!G99+B!G99</f>
        <v>0</v>
      </c>
      <c r="H99" s="309">
        <f>'30.10.05'!H99+'31.10.03'!H99+'33.10.08'!H99+'33.10.21'!H99+'33.10.30'!H99+'33.10.31'!H99+'36.10.50'!H99+'37.10.01'!H99+'39.10.01'!H99+'39.10.50'!H99+'40.10.15'!H99+'43.10.10'!H99+'43.10.14'!H99+'43.10.33'!H99+A!H99+B!H99</f>
        <v>0</v>
      </c>
      <c r="I99" s="309">
        <f>'30.10.05'!I99+'31.10.03'!I99+'33.10.08'!I99+'33.10.21'!I99+'33.10.30'!I99+'33.10.31'!I99+'36.10.50'!I99+'37.10.01'!I99+'39.10.01'!I99+'39.10.50'!I99+'40.10.15'!I99+'43.10.10'!I99+'43.10.14'!I99+'43.10.33'!I99+A!I99+B!I99</f>
        <v>0</v>
      </c>
      <c r="J99" s="311">
        <f>'30.10.05'!J99+'31.10.03'!J99+'33.10.08'!J99+'33.10.21'!J99+'33.10.30'!J99+'33.10.31'!J99+'36.10.50'!J99+'37.10.01'!J99+'39.10.01'!J99+'39.10.50'!J99+'40.10.15'!J99+'43.10.10'!J99+'43.10.14'!J99+'43.10.33'!J99+A!J99+B!J99</f>
        <v>0</v>
      </c>
      <c r="K99" s="311">
        <f>'30.10.05'!K99+'31.10.03'!K99+'33.10.08'!K99+'33.10.21'!K99+'33.10.30'!K99+'33.10.31'!K99+'36.10.50'!K99+'37.10.01'!K99+'39.10.01'!K99+'39.10.50'!K99+'40.10.15'!K99+'43.10.10'!K99+'43.10.14'!K99+'43.10.33'!K99+A!K99+B!K99</f>
        <v>0</v>
      </c>
      <c r="L99" s="631">
        <f>'30.10.05'!L99+'31.10.03'!L99+'33.10.08'!L99+'33.10.21'!L99+'33.10.30'!L99+'33.10.31'!L99+'36.10.50'!L99+'37.10.01'!L99+'39.10.01'!L99+'39.10.50'!L99+'40.10.15'!L99+'43.10.10'!L99+'43.10.14'!L99+'43.10.33'!L99+A!L99+B!L99</f>
        <v>0</v>
      </c>
    </row>
    <row r="100" spans="1:12" s="229" customFormat="1" ht="15" customHeight="1" x14ac:dyDescent="0.2">
      <c r="A100" s="360"/>
      <c r="B100" s="580" t="s">
        <v>722</v>
      </c>
      <c r="C100" s="578" t="s">
        <v>723</v>
      </c>
      <c r="D100" s="305">
        <f t="shared" si="11"/>
        <v>0</v>
      </c>
      <c r="E100" s="309"/>
      <c r="F100" s="309">
        <f>'30.10.05'!F100+'31.10.03'!F100+'33.10.08'!F100+'33.10.21'!F100+'33.10.30'!F100+'33.10.31'!F100+'36.10.50'!F100+'37.10.01'!F100+'39.10.01'!F100+'39.10.50'!F100+'40.10.15'!F100+'43.10.10'!F100+'43.10.14'!F100+'43.10.33'!F100+A!F100+B!F100</f>
        <v>0</v>
      </c>
      <c r="G100" s="309">
        <f>'30.10.05'!G100+'31.10.03'!G100+'33.10.08'!G100+'33.10.21'!G100+'33.10.30'!G100+'33.10.31'!G100+'36.10.50'!G100+'37.10.01'!G100+'39.10.01'!G100+'39.10.50'!G100+'40.10.15'!G100+'43.10.10'!G100+'43.10.14'!G100+'43.10.33'!G100+A!G100+B!G100</f>
        <v>0</v>
      </c>
      <c r="H100" s="309">
        <f>'30.10.05'!H100+'31.10.03'!H100+'33.10.08'!H100+'33.10.21'!H100+'33.10.30'!H100+'33.10.31'!H100+'36.10.50'!H100+'37.10.01'!H100+'39.10.01'!H100+'39.10.50'!H100+'40.10.15'!H100+'43.10.10'!H100+'43.10.14'!H100+'43.10.33'!H100+A!H100+B!H100</f>
        <v>0</v>
      </c>
      <c r="I100" s="309">
        <f>'30.10.05'!I100+'31.10.03'!I100+'33.10.08'!I100+'33.10.21'!I100+'33.10.30'!I100+'33.10.31'!I100+'36.10.50'!I100+'37.10.01'!I100+'39.10.01'!I100+'39.10.50'!I100+'40.10.15'!I100+'43.10.10'!I100+'43.10.14'!I100+'43.10.33'!I100+A!I100+B!I100</f>
        <v>0</v>
      </c>
      <c r="J100" s="311">
        <f>'30.10.05'!J100+'31.10.03'!J100+'33.10.08'!J100+'33.10.21'!J100+'33.10.30'!J100+'33.10.31'!J100+'36.10.50'!J100+'37.10.01'!J100+'39.10.01'!J100+'39.10.50'!J100+'40.10.15'!J100+'43.10.10'!J100+'43.10.14'!J100+'43.10.33'!J100+A!J100+B!J100</f>
        <v>0</v>
      </c>
      <c r="K100" s="311">
        <f>'30.10.05'!K100+'31.10.03'!K100+'33.10.08'!K100+'33.10.21'!K100+'33.10.30'!K100+'33.10.31'!K100+'36.10.50'!K100+'37.10.01'!K100+'39.10.01'!K100+'39.10.50'!K100+'40.10.15'!K100+'43.10.10'!K100+'43.10.14'!K100+'43.10.33'!K100+A!K100+B!K100</f>
        <v>0</v>
      </c>
      <c r="L100" s="631">
        <f>'30.10.05'!L100+'31.10.03'!L100+'33.10.08'!L100+'33.10.21'!L100+'33.10.30'!L100+'33.10.31'!L100+'36.10.50'!L100+'37.10.01'!L100+'39.10.01'!L100+'39.10.50'!L100+'40.10.15'!L100+'43.10.10'!L100+'43.10.14'!L100+'43.10.33'!L100+A!L100+B!L100</f>
        <v>0</v>
      </c>
    </row>
    <row r="101" spans="1:12" s="229" customFormat="1" ht="15" customHeight="1" x14ac:dyDescent="0.2">
      <c r="A101" s="360"/>
      <c r="B101" s="580" t="s">
        <v>724</v>
      </c>
      <c r="C101" s="578" t="s">
        <v>725</v>
      </c>
      <c r="D101" s="305">
        <f t="shared" si="11"/>
        <v>0</v>
      </c>
      <c r="E101" s="309"/>
      <c r="F101" s="309">
        <f>'30.10.05'!F101+'31.10.03'!F101+'33.10.08'!F101+'33.10.21'!F101+'33.10.30'!F101+'33.10.31'!F101+'36.10.50'!F101+'37.10.01'!F101+'39.10.01'!F101+'39.10.50'!F101+'40.10.15'!F101+'43.10.10'!F101+'43.10.14'!F101+'43.10.33'!F101+A!F101+B!F101</f>
        <v>0</v>
      </c>
      <c r="G101" s="309">
        <f>'30.10.05'!G101+'31.10.03'!G101+'33.10.08'!G101+'33.10.21'!G101+'33.10.30'!G101+'33.10.31'!G101+'36.10.50'!G101+'37.10.01'!G101+'39.10.01'!G101+'39.10.50'!G101+'40.10.15'!G101+'43.10.10'!G101+'43.10.14'!G101+'43.10.33'!G101+A!G101+B!G101</f>
        <v>0</v>
      </c>
      <c r="H101" s="309">
        <f>'30.10.05'!H101+'31.10.03'!H101+'33.10.08'!H101+'33.10.21'!H101+'33.10.30'!H101+'33.10.31'!H101+'36.10.50'!H101+'37.10.01'!H101+'39.10.01'!H101+'39.10.50'!H101+'40.10.15'!H101+'43.10.10'!H101+'43.10.14'!H101+'43.10.33'!H101+A!H101+B!H101</f>
        <v>0</v>
      </c>
      <c r="I101" s="309">
        <f>'30.10.05'!I101+'31.10.03'!I101+'33.10.08'!I101+'33.10.21'!I101+'33.10.30'!I101+'33.10.31'!I101+'36.10.50'!I101+'37.10.01'!I101+'39.10.01'!I101+'39.10.50'!I101+'40.10.15'!I101+'43.10.10'!I101+'43.10.14'!I101+'43.10.33'!I101+A!I101+B!I101</f>
        <v>0</v>
      </c>
      <c r="J101" s="311">
        <f>'30.10.05'!J101+'31.10.03'!J101+'33.10.08'!J101+'33.10.21'!J101+'33.10.30'!J101+'33.10.31'!J101+'36.10.50'!J101+'37.10.01'!J101+'39.10.01'!J101+'39.10.50'!J101+'40.10.15'!J101+'43.10.10'!J101+'43.10.14'!J101+'43.10.33'!J101+A!J101+B!J101</f>
        <v>0</v>
      </c>
      <c r="K101" s="311">
        <f>'30.10.05'!K101+'31.10.03'!K101+'33.10.08'!K101+'33.10.21'!K101+'33.10.30'!K101+'33.10.31'!K101+'36.10.50'!K101+'37.10.01'!K101+'39.10.01'!K101+'39.10.50'!K101+'40.10.15'!K101+'43.10.10'!K101+'43.10.14'!K101+'43.10.33'!K101+A!K101+B!K101</f>
        <v>0</v>
      </c>
      <c r="L101" s="631">
        <f>'30.10.05'!L101+'31.10.03'!L101+'33.10.08'!L101+'33.10.21'!L101+'33.10.30'!L101+'33.10.31'!L101+'36.10.50'!L101+'37.10.01'!L101+'39.10.01'!L101+'39.10.50'!L101+'40.10.15'!L101+'43.10.10'!L101+'43.10.14'!L101+'43.10.33'!L101+A!L101+B!L101</f>
        <v>0</v>
      </c>
    </row>
    <row r="102" spans="1:12" s="229" customFormat="1" ht="15" customHeight="1" x14ac:dyDescent="0.2">
      <c r="A102" s="360"/>
      <c r="B102" s="580" t="s">
        <v>252</v>
      </c>
      <c r="C102" s="578" t="s">
        <v>253</v>
      </c>
      <c r="D102" s="305">
        <f t="shared" si="11"/>
        <v>193</v>
      </c>
      <c r="E102" s="309"/>
      <c r="F102" s="309">
        <f>'30.10.05'!F102+'31.10.03'!F102+'33.10.08'!F102+'33.10.21'!F102+'33.10.30'!F102+'33.10.31'!F102+'36.10.50'!F102+'37.10.01'!F102+'39.10.01'!F102+'39.10.50'!F102+'40.10.15'!F102+'43.10.10'!F102+'43.10.14'!F102+'43.10.33'!F102+A!F102+B!F102</f>
        <v>80</v>
      </c>
      <c r="G102" s="309">
        <f>'30.10.05'!G102+'31.10.03'!G102+'33.10.08'!G102+'33.10.21'!G102+'33.10.30'!G102+'33.10.31'!G102+'36.10.50'!G102+'37.10.01'!G102+'39.10.01'!G102+'39.10.50'!G102+'40.10.15'!G102+'43.10.10'!G102+'43.10.14'!G102+'43.10.33'!G102+A!G102+B!G102</f>
        <v>32</v>
      </c>
      <c r="H102" s="309">
        <f>'30.10.05'!H102+'31.10.03'!H102+'33.10.08'!H102+'33.10.21'!H102+'33.10.30'!H102+'33.10.31'!H102+'36.10.50'!H102+'37.10.01'!H102+'39.10.01'!H102+'39.10.50'!H102+'40.10.15'!H102+'43.10.10'!H102+'43.10.14'!H102+'43.10.33'!H102+A!H102+B!H102</f>
        <v>50</v>
      </c>
      <c r="I102" s="309">
        <f>'30.10.05'!I102+'31.10.03'!I102+'33.10.08'!I102+'33.10.21'!I102+'33.10.30'!I102+'33.10.31'!I102+'36.10.50'!I102+'37.10.01'!I102+'39.10.01'!I102+'39.10.50'!I102+'40.10.15'!I102+'43.10.10'!I102+'43.10.14'!I102+'43.10.33'!I102+A!I102+B!I102</f>
        <v>31</v>
      </c>
      <c r="J102" s="311">
        <f>'30.10.05'!J102+'31.10.03'!J102+'33.10.08'!J102+'33.10.21'!J102+'33.10.30'!J102+'33.10.31'!J102+'36.10.50'!J102+'37.10.01'!J102+'39.10.01'!J102+'39.10.50'!J102+'40.10.15'!J102+'43.10.10'!J102+'43.10.14'!J102+'43.10.33'!J102+A!J102+B!J102</f>
        <v>0</v>
      </c>
      <c r="K102" s="311">
        <f>'30.10.05'!K102+'31.10.03'!K102+'33.10.08'!K102+'33.10.21'!K102+'33.10.30'!K102+'33.10.31'!K102+'36.10.50'!K102+'37.10.01'!K102+'39.10.01'!K102+'39.10.50'!K102+'40.10.15'!K102+'43.10.10'!K102+'43.10.14'!K102+'43.10.33'!K102+A!K102+B!K102</f>
        <v>0</v>
      </c>
      <c r="L102" s="631">
        <f>'30.10.05'!L102+'31.10.03'!L102+'33.10.08'!L102+'33.10.21'!L102+'33.10.30'!L102+'33.10.31'!L102+'36.10.50'!L102+'37.10.01'!L102+'39.10.01'!L102+'39.10.50'!L102+'40.10.15'!L102+'43.10.10'!L102+'43.10.14'!L102+'43.10.33'!L102+A!L102+B!L102</f>
        <v>0</v>
      </c>
    </row>
    <row r="103" spans="1:12" s="229" customFormat="1" ht="15" customHeight="1" x14ac:dyDescent="0.2">
      <c r="A103" s="360" t="s">
        <v>254</v>
      </c>
      <c r="B103" s="589"/>
      <c r="C103" s="362" t="s">
        <v>255</v>
      </c>
      <c r="D103" s="305">
        <f t="shared" si="11"/>
        <v>0</v>
      </c>
      <c r="E103" s="309"/>
      <c r="F103" s="309">
        <f>'30.10.05'!F103+'31.10.03'!F103+'33.10.08'!F103+'33.10.21'!F103+'33.10.30'!F103+'33.10.31'!F103+'36.10.50'!F103+'37.10.01'!F103+'39.10.01'!F103+'39.10.50'!F103+'40.10.15'!F103+'43.10.10'!F103+'43.10.14'!F103+'43.10.33'!F103+A!F103+B!F103</f>
        <v>0</v>
      </c>
      <c r="G103" s="309">
        <f>'30.10.05'!G103+'31.10.03'!G103+'33.10.08'!G103+'33.10.21'!G103+'33.10.30'!G103+'33.10.31'!G103+'36.10.50'!G103+'37.10.01'!G103+'39.10.01'!G103+'39.10.50'!G103+'40.10.15'!G103+'43.10.10'!G103+'43.10.14'!G103+'43.10.33'!G103+A!G103+B!G103</f>
        <v>0</v>
      </c>
      <c r="H103" s="309">
        <f>'30.10.05'!H103+'31.10.03'!H103+'33.10.08'!H103+'33.10.21'!H103+'33.10.30'!H103+'33.10.31'!H103+'36.10.50'!H103+'37.10.01'!H103+'39.10.01'!H103+'39.10.50'!H103+'40.10.15'!H103+'43.10.10'!H103+'43.10.14'!H103+'43.10.33'!H103+A!H103+B!H103</f>
        <v>0</v>
      </c>
      <c r="I103" s="309">
        <f>'30.10.05'!I103+'31.10.03'!I103+'33.10.08'!I103+'33.10.21'!I103+'33.10.30'!I103+'33.10.31'!I103+'36.10.50'!I103+'37.10.01'!I103+'39.10.01'!I103+'39.10.50'!I103+'40.10.15'!I103+'43.10.10'!I103+'43.10.14'!I103+'43.10.33'!I103+A!I103+B!I103</f>
        <v>0</v>
      </c>
      <c r="J103" s="311">
        <f>'30.10.05'!J103+'31.10.03'!J103+'33.10.08'!J103+'33.10.21'!J103+'33.10.30'!J103+'33.10.31'!J103+'36.10.50'!J103+'37.10.01'!J103+'39.10.01'!J103+'39.10.50'!J103+'40.10.15'!J103+'43.10.10'!J103+'43.10.14'!J103+'43.10.33'!J103+A!J103+B!J103</f>
        <v>0</v>
      </c>
      <c r="K103" s="311">
        <f>'30.10.05'!K103+'31.10.03'!K103+'33.10.08'!K103+'33.10.21'!K103+'33.10.30'!K103+'33.10.31'!K103+'36.10.50'!K103+'37.10.01'!K103+'39.10.01'!K103+'39.10.50'!K103+'40.10.15'!K103+'43.10.10'!K103+'43.10.14'!K103+'43.10.33'!K103+A!K103+B!K103</f>
        <v>0</v>
      </c>
      <c r="L103" s="631">
        <f>'30.10.05'!L103+'31.10.03'!L103+'33.10.08'!L103+'33.10.21'!L103+'33.10.30'!L103+'33.10.31'!L103+'36.10.50'!L103+'37.10.01'!L103+'39.10.01'!L103+'39.10.50'!L103+'40.10.15'!L103+'43.10.10'!L103+'43.10.14'!L103+'43.10.33'!L103+A!L103+B!L103</f>
        <v>0</v>
      </c>
    </row>
    <row r="104" spans="1:12" s="229" customFormat="1" ht="17.25" customHeight="1" x14ac:dyDescent="0.2">
      <c r="A104" s="576" t="s">
        <v>256</v>
      </c>
      <c r="B104" s="361"/>
      <c r="C104" s="362" t="s">
        <v>398</v>
      </c>
      <c r="D104" s="305">
        <f t="shared" si="11"/>
        <v>0</v>
      </c>
      <c r="E104" s="309"/>
      <c r="F104" s="309">
        <f>'30.10.05'!F104+'31.10.03'!F104+'33.10.08'!F104+'33.10.21'!F104+'33.10.30'!F104+'33.10.31'!F104+'36.10.50'!F104+'37.10.01'!F104+'39.10.01'!F104+'39.10.50'!F104+'40.10.15'!F104+'43.10.10'!F104+'43.10.14'!F104+'43.10.33'!F104+A!F104+B!F104</f>
        <v>0</v>
      </c>
      <c r="G104" s="309">
        <f>'30.10.05'!G104+'31.10.03'!G104+'33.10.08'!G104+'33.10.21'!G104+'33.10.30'!G104+'33.10.31'!G104+'36.10.50'!G104+'37.10.01'!G104+'39.10.01'!G104+'39.10.50'!G104+'40.10.15'!G104+'43.10.10'!G104+'43.10.14'!G104+'43.10.33'!G104+A!G104+B!G104</f>
        <v>0</v>
      </c>
      <c r="H104" s="309">
        <f>'30.10.05'!H104+'31.10.03'!H104+'33.10.08'!H104+'33.10.21'!H104+'33.10.30'!H104+'33.10.31'!H104+'36.10.50'!H104+'37.10.01'!H104+'39.10.01'!H104+'39.10.50'!H104+'40.10.15'!H104+'43.10.10'!H104+'43.10.14'!H104+'43.10.33'!H104+A!H104+B!H104</f>
        <v>0</v>
      </c>
      <c r="I104" s="309">
        <f>'30.10.05'!I104+'31.10.03'!I104+'33.10.08'!I104+'33.10.21'!I104+'33.10.30'!I104+'33.10.31'!I104+'36.10.50'!I104+'37.10.01'!I104+'39.10.01'!I104+'39.10.50'!I104+'40.10.15'!I104+'43.10.10'!I104+'43.10.14'!I104+'43.10.33'!I104+A!I104+B!I104</f>
        <v>0</v>
      </c>
      <c r="J104" s="311">
        <f>'30.10.05'!J104+'31.10.03'!J104+'33.10.08'!J104+'33.10.21'!J104+'33.10.30'!J104+'33.10.31'!J104+'36.10.50'!J104+'37.10.01'!J104+'39.10.01'!J104+'39.10.50'!J104+'40.10.15'!J104+'43.10.10'!J104+'43.10.14'!J104+'43.10.33'!J104+A!J104+B!J104</f>
        <v>0</v>
      </c>
      <c r="K104" s="311">
        <f>'30.10.05'!K104+'31.10.03'!K104+'33.10.08'!K104+'33.10.21'!K104+'33.10.30'!K104+'33.10.31'!K104+'36.10.50'!K104+'37.10.01'!K104+'39.10.01'!K104+'39.10.50'!K104+'40.10.15'!K104+'43.10.10'!K104+'43.10.14'!K104+'43.10.33'!K104+A!K104+B!K104</f>
        <v>0</v>
      </c>
      <c r="L104" s="631">
        <f>'30.10.05'!L104+'31.10.03'!L104+'33.10.08'!L104+'33.10.21'!L104+'33.10.30'!L104+'33.10.31'!L104+'36.10.50'!L104+'37.10.01'!L104+'39.10.01'!L104+'39.10.50'!L104+'40.10.15'!L104+'43.10.10'!L104+'43.10.14'!L104+'43.10.33'!L104+A!L104+B!L104</f>
        <v>0</v>
      </c>
    </row>
    <row r="105" spans="1:12" s="229" customFormat="1" ht="17.25" customHeight="1" x14ac:dyDescent="0.2">
      <c r="A105" s="360"/>
      <c r="B105" s="577" t="s">
        <v>399</v>
      </c>
      <c r="C105" s="578" t="s">
        <v>400</v>
      </c>
      <c r="D105" s="305">
        <f t="shared" si="11"/>
        <v>0</v>
      </c>
      <c r="E105" s="309"/>
      <c r="F105" s="309">
        <f>'30.10.05'!F105+'31.10.03'!F105+'33.10.08'!F105+'33.10.21'!F105+'33.10.30'!F105+'33.10.31'!F105+'36.10.50'!F105+'37.10.01'!F105+'39.10.01'!F105+'39.10.50'!F105+'40.10.15'!F105+'43.10.10'!F105+'43.10.14'!F105+'43.10.33'!F105+A!F105+B!F105</f>
        <v>0</v>
      </c>
      <c r="G105" s="309">
        <f>'30.10.05'!G105+'31.10.03'!G105+'33.10.08'!G105+'33.10.21'!G105+'33.10.30'!G105+'33.10.31'!G105+'36.10.50'!G105+'37.10.01'!G105+'39.10.01'!G105+'39.10.50'!G105+'40.10.15'!G105+'43.10.10'!G105+'43.10.14'!G105+'43.10.33'!G105+A!G105+B!G105</f>
        <v>0</v>
      </c>
      <c r="H105" s="309">
        <f>'30.10.05'!H105+'31.10.03'!H105+'33.10.08'!H105+'33.10.21'!H105+'33.10.30'!H105+'33.10.31'!H105+'36.10.50'!H105+'37.10.01'!H105+'39.10.01'!H105+'39.10.50'!H105+'40.10.15'!H105+'43.10.10'!H105+'43.10.14'!H105+'43.10.33'!H105+A!H105+B!H105</f>
        <v>0</v>
      </c>
      <c r="I105" s="309">
        <f>'30.10.05'!I105+'31.10.03'!I105+'33.10.08'!I105+'33.10.21'!I105+'33.10.30'!I105+'33.10.31'!I105+'36.10.50'!I105+'37.10.01'!I105+'39.10.01'!I105+'39.10.50'!I105+'40.10.15'!I105+'43.10.10'!I105+'43.10.14'!I105+'43.10.33'!I105+A!I105+B!I105</f>
        <v>0</v>
      </c>
      <c r="J105" s="311">
        <f>'30.10.05'!J105+'31.10.03'!J105+'33.10.08'!J105+'33.10.21'!J105+'33.10.30'!J105+'33.10.31'!J105+'36.10.50'!J105+'37.10.01'!J105+'39.10.01'!J105+'39.10.50'!J105+'40.10.15'!J105+'43.10.10'!J105+'43.10.14'!J105+'43.10.33'!J105+A!J105+B!J105</f>
        <v>0</v>
      </c>
      <c r="K105" s="311">
        <f>'30.10.05'!K105+'31.10.03'!K105+'33.10.08'!K105+'33.10.21'!K105+'33.10.30'!K105+'33.10.31'!K105+'36.10.50'!K105+'37.10.01'!K105+'39.10.01'!K105+'39.10.50'!K105+'40.10.15'!K105+'43.10.10'!K105+'43.10.14'!K105+'43.10.33'!K105+A!K105+B!K105</f>
        <v>0</v>
      </c>
      <c r="L105" s="631">
        <f>'30.10.05'!L105+'31.10.03'!L105+'33.10.08'!L105+'33.10.21'!L105+'33.10.30'!L105+'33.10.31'!L105+'36.10.50'!L105+'37.10.01'!L105+'39.10.01'!L105+'39.10.50'!L105+'40.10.15'!L105+'43.10.10'!L105+'43.10.14'!L105+'43.10.33'!L105+A!L105+B!L105</f>
        <v>0</v>
      </c>
    </row>
    <row r="106" spans="1:12" s="229" customFormat="1" ht="17.25" customHeight="1" x14ac:dyDescent="0.2">
      <c r="A106" s="360"/>
      <c r="B106" s="577" t="s">
        <v>340</v>
      </c>
      <c r="C106" s="578" t="s">
        <v>152</v>
      </c>
      <c r="D106" s="305">
        <f t="shared" si="11"/>
        <v>0</v>
      </c>
      <c r="E106" s="309"/>
      <c r="F106" s="309">
        <f>'30.10.05'!F106+'31.10.03'!F106+'33.10.08'!F106+'33.10.21'!F106+'33.10.30'!F106+'33.10.31'!F106+'36.10.50'!F106+'37.10.01'!F106+'39.10.01'!F106+'39.10.50'!F106+'40.10.15'!F106+'43.10.10'!F106+'43.10.14'!F106+'43.10.33'!F106+A!F106+B!F106</f>
        <v>0</v>
      </c>
      <c r="G106" s="309">
        <f>'30.10.05'!G106+'31.10.03'!G106+'33.10.08'!G106+'33.10.21'!G106+'33.10.30'!G106+'33.10.31'!G106+'36.10.50'!G106+'37.10.01'!G106+'39.10.01'!G106+'39.10.50'!G106+'40.10.15'!G106+'43.10.10'!G106+'43.10.14'!G106+'43.10.33'!G106+A!G106+B!G106</f>
        <v>0</v>
      </c>
      <c r="H106" s="309">
        <f>'30.10.05'!H106+'31.10.03'!H106+'33.10.08'!H106+'33.10.21'!H106+'33.10.30'!H106+'33.10.31'!H106+'36.10.50'!H106+'37.10.01'!H106+'39.10.01'!H106+'39.10.50'!H106+'40.10.15'!H106+'43.10.10'!H106+'43.10.14'!H106+'43.10.33'!H106+A!H106+B!H106</f>
        <v>0</v>
      </c>
      <c r="I106" s="309">
        <f>'30.10.05'!I106+'31.10.03'!I106+'33.10.08'!I106+'33.10.21'!I106+'33.10.30'!I106+'33.10.31'!I106+'36.10.50'!I106+'37.10.01'!I106+'39.10.01'!I106+'39.10.50'!I106+'40.10.15'!I106+'43.10.10'!I106+'43.10.14'!I106+'43.10.33'!I106+A!I106+B!I106</f>
        <v>0</v>
      </c>
      <c r="J106" s="311">
        <f>'30.10.05'!J106+'31.10.03'!J106+'33.10.08'!J106+'33.10.21'!J106+'33.10.30'!J106+'33.10.31'!J106+'36.10.50'!J106+'37.10.01'!J106+'39.10.01'!J106+'39.10.50'!J106+'40.10.15'!J106+'43.10.10'!J106+'43.10.14'!J106+'43.10.33'!J106+A!J106+B!J106</f>
        <v>0</v>
      </c>
      <c r="K106" s="311">
        <f>'30.10.05'!K106+'31.10.03'!K106+'33.10.08'!K106+'33.10.21'!K106+'33.10.30'!K106+'33.10.31'!K106+'36.10.50'!K106+'37.10.01'!K106+'39.10.01'!K106+'39.10.50'!K106+'40.10.15'!K106+'43.10.10'!K106+'43.10.14'!K106+'43.10.33'!K106+A!K106+B!K106</f>
        <v>0</v>
      </c>
      <c r="L106" s="631">
        <f>'30.10.05'!L106+'31.10.03'!L106+'33.10.08'!L106+'33.10.21'!L106+'33.10.30'!L106+'33.10.31'!L106+'36.10.50'!L106+'37.10.01'!L106+'39.10.01'!L106+'39.10.50'!L106+'40.10.15'!L106+'43.10.10'!L106+'43.10.14'!L106+'43.10.33'!L106+A!L106+B!L106</f>
        <v>0</v>
      </c>
    </row>
    <row r="107" spans="1:12" s="229" customFormat="1" ht="29.25" customHeight="1" x14ac:dyDescent="0.2">
      <c r="A107" s="911" t="s">
        <v>257</v>
      </c>
      <c r="B107" s="912"/>
      <c r="C107" s="362" t="s">
        <v>404</v>
      </c>
      <c r="D107" s="305">
        <f t="shared" si="11"/>
        <v>0</v>
      </c>
      <c r="E107" s="309"/>
      <c r="F107" s="309">
        <f>'30.10.05'!F107+'31.10.03'!F107+'33.10.08'!F107+'33.10.21'!F107+'33.10.30'!F107+'33.10.31'!F107+'36.10.50'!F107+'37.10.01'!F107+'39.10.01'!F107+'39.10.50'!F107+'40.10.15'!F107+'43.10.10'!F107+'43.10.14'!F107+'43.10.33'!F107+A!F107+B!F107</f>
        <v>0</v>
      </c>
      <c r="G107" s="309">
        <f>'30.10.05'!G107+'31.10.03'!G107+'33.10.08'!G107+'33.10.21'!G107+'33.10.30'!G107+'33.10.31'!G107+'36.10.50'!G107+'37.10.01'!G107+'39.10.01'!G107+'39.10.50'!G107+'40.10.15'!G107+'43.10.10'!G107+'43.10.14'!G107+'43.10.33'!G107+A!G107+B!G107</f>
        <v>0</v>
      </c>
      <c r="H107" s="309">
        <f>'30.10.05'!H107+'31.10.03'!H107+'33.10.08'!H107+'33.10.21'!H107+'33.10.30'!H107+'33.10.31'!H107+'36.10.50'!H107+'37.10.01'!H107+'39.10.01'!H107+'39.10.50'!H107+'40.10.15'!H107+'43.10.10'!H107+'43.10.14'!H107+'43.10.33'!H107+A!H107+B!H107</f>
        <v>0</v>
      </c>
      <c r="I107" s="309">
        <f>'30.10.05'!I107+'31.10.03'!I107+'33.10.08'!I107+'33.10.21'!I107+'33.10.30'!I107+'33.10.31'!I107+'36.10.50'!I107+'37.10.01'!I107+'39.10.01'!I107+'39.10.50'!I107+'40.10.15'!I107+'43.10.10'!I107+'43.10.14'!I107+'43.10.33'!I107+A!I107+B!I107</f>
        <v>0</v>
      </c>
      <c r="J107" s="311">
        <f>'30.10.05'!J107+'31.10.03'!J107+'33.10.08'!J107+'33.10.21'!J107+'33.10.30'!J107+'33.10.31'!J107+'36.10.50'!J107+'37.10.01'!J107+'39.10.01'!J107+'39.10.50'!J107+'40.10.15'!J107+'43.10.10'!J107+'43.10.14'!J107+'43.10.33'!J107+A!J107+B!J107</f>
        <v>0</v>
      </c>
      <c r="K107" s="311">
        <f>'30.10.05'!K107+'31.10.03'!K107+'33.10.08'!K107+'33.10.21'!K107+'33.10.30'!K107+'33.10.31'!K107+'36.10.50'!K107+'37.10.01'!K107+'39.10.01'!K107+'39.10.50'!K107+'40.10.15'!K107+'43.10.10'!K107+'43.10.14'!K107+'43.10.33'!K107+A!K107+B!K107</f>
        <v>0</v>
      </c>
      <c r="L107" s="631">
        <f>'30.10.05'!L107+'31.10.03'!L107+'33.10.08'!L107+'33.10.21'!L107+'33.10.30'!L107+'33.10.31'!L107+'36.10.50'!L107+'37.10.01'!L107+'39.10.01'!L107+'39.10.50'!L107+'40.10.15'!L107+'43.10.10'!L107+'43.10.14'!L107+'43.10.33'!L107+A!L107+B!L107</f>
        <v>0</v>
      </c>
    </row>
    <row r="108" spans="1:12" s="229" customFormat="1" ht="17.25" customHeight="1" x14ac:dyDescent="0.2">
      <c r="A108" s="576"/>
      <c r="B108" s="577" t="s">
        <v>458</v>
      </c>
      <c r="C108" s="578" t="s">
        <v>543</v>
      </c>
      <c r="D108" s="305">
        <f t="shared" si="11"/>
        <v>0</v>
      </c>
      <c r="E108" s="309"/>
      <c r="F108" s="309">
        <f>'30.10.05'!F108+'31.10.03'!F108+'33.10.08'!F108+'33.10.21'!F108+'33.10.30'!F108+'33.10.31'!F108+'36.10.50'!F108+'37.10.01'!F108+'39.10.01'!F108+'39.10.50'!F108+'40.10.15'!F108+'43.10.10'!F108+'43.10.14'!F108+'43.10.33'!F108+A!F108+B!F108</f>
        <v>0</v>
      </c>
      <c r="G108" s="309">
        <f>'30.10.05'!G108+'31.10.03'!G108+'33.10.08'!G108+'33.10.21'!G108+'33.10.30'!G108+'33.10.31'!G108+'36.10.50'!G108+'37.10.01'!G108+'39.10.01'!G108+'39.10.50'!G108+'40.10.15'!G108+'43.10.10'!G108+'43.10.14'!G108+'43.10.33'!G108+A!G108+B!G108</f>
        <v>0</v>
      </c>
      <c r="H108" s="309">
        <f>'30.10.05'!H108+'31.10.03'!H108+'33.10.08'!H108+'33.10.21'!H108+'33.10.30'!H108+'33.10.31'!H108+'36.10.50'!H108+'37.10.01'!H108+'39.10.01'!H108+'39.10.50'!H108+'40.10.15'!H108+'43.10.10'!H108+'43.10.14'!H108+'43.10.33'!H108+A!H108+B!H108</f>
        <v>0</v>
      </c>
      <c r="I108" s="309">
        <f>'30.10.05'!I108+'31.10.03'!I108+'33.10.08'!I108+'33.10.21'!I108+'33.10.30'!I108+'33.10.31'!I108+'36.10.50'!I108+'37.10.01'!I108+'39.10.01'!I108+'39.10.50'!I108+'40.10.15'!I108+'43.10.10'!I108+'43.10.14'!I108+'43.10.33'!I108+A!I108+B!I108</f>
        <v>0</v>
      </c>
      <c r="J108" s="311">
        <f>'30.10.05'!J108+'31.10.03'!J108+'33.10.08'!J108+'33.10.21'!J108+'33.10.30'!J108+'33.10.31'!J108+'36.10.50'!J108+'37.10.01'!J108+'39.10.01'!J108+'39.10.50'!J108+'40.10.15'!J108+'43.10.10'!J108+'43.10.14'!J108+'43.10.33'!J108+A!J108+B!J108</f>
        <v>0</v>
      </c>
      <c r="K108" s="311">
        <f>'30.10.05'!K108+'31.10.03'!K108+'33.10.08'!K108+'33.10.21'!K108+'33.10.30'!K108+'33.10.31'!K108+'36.10.50'!K108+'37.10.01'!K108+'39.10.01'!K108+'39.10.50'!K108+'40.10.15'!K108+'43.10.10'!K108+'43.10.14'!K108+'43.10.33'!K108+A!K108+B!K108</f>
        <v>0</v>
      </c>
      <c r="L108" s="631">
        <f>'30.10.05'!L108+'31.10.03'!L108+'33.10.08'!L108+'33.10.21'!L108+'33.10.30'!L108+'33.10.31'!L108+'36.10.50'!L108+'37.10.01'!L108+'39.10.01'!L108+'39.10.50'!L108+'40.10.15'!L108+'43.10.10'!L108+'43.10.14'!L108+'43.10.33'!L108+A!L108+B!L108</f>
        <v>0</v>
      </c>
    </row>
    <row r="109" spans="1:12" s="229" customFormat="1" ht="15" customHeight="1" x14ac:dyDescent="0.2">
      <c r="A109" s="360"/>
      <c r="B109" s="588" t="s">
        <v>459</v>
      </c>
      <c r="C109" s="578" t="s">
        <v>460</v>
      </c>
      <c r="D109" s="305">
        <f t="shared" si="11"/>
        <v>0</v>
      </c>
      <c r="E109" s="309"/>
      <c r="F109" s="309">
        <f>'30.10.05'!F109+'31.10.03'!F109+'33.10.08'!F109+'33.10.21'!F109+'33.10.30'!F109+'33.10.31'!F109+'36.10.50'!F109+'37.10.01'!F109+'39.10.01'!F109+'39.10.50'!F109+'40.10.15'!F109+'43.10.10'!F109+'43.10.14'!F109+'43.10.33'!F109+A!F109+B!F109</f>
        <v>0</v>
      </c>
      <c r="G109" s="309">
        <f>'30.10.05'!G109+'31.10.03'!G109+'33.10.08'!G109+'33.10.21'!G109+'33.10.30'!G109+'33.10.31'!G109+'36.10.50'!G109+'37.10.01'!G109+'39.10.01'!G109+'39.10.50'!G109+'40.10.15'!G109+'43.10.10'!G109+'43.10.14'!G109+'43.10.33'!G109+A!G109+B!G109</f>
        <v>0</v>
      </c>
      <c r="H109" s="309">
        <f>'30.10.05'!H109+'31.10.03'!H109+'33.10.08'!H109+'33.10.21'!H109+'33.10.30'!H109+'33.10.31'!H109+'36.10.50'!H109+'37.10.01'!H109+'39.10.01'!H109+'39.10.50'!H109+'40.10.15'!H109+'43.10.10'!H109+'43.10.14'!H109+'43.10.33'!H109+A!H109+B!H109</f>
        <v>0</v>
      </c>
      <c r="I109" s="309">
        <f>'30.10.05'!I109+'31.10.03'!I109+'33.10.08'!I109+'33.10.21'!I109+'33.10.30'!I109+'33.10.31'!I109+'36.10.50'!I109+'37.10.01'!I109+'39.10.01'!I109+'39.10.50'!I109+'40.10.15'!I109+'43.10.10'!I109+'43.10.14'!I109+'43.10.33'!I109+A!I109+B!I109</f>
        <v>0</v>
      </c>
      <c r="J109" s="311">
        <f>'30.10.05'!J109+'31.10.03'!J109+'33.10.08'!J109+'33.10.21'!J109+'33.10.30'!J109+'33.10.31'!J109+'36.10.50'!J109+'37.10.01'!J109+'39.10.01'!J109+'39.10.50'!J109+'40.10.15'!J109+'43.10.10'!J109+'43.10.14'!J109+'43.10.33'!J109+A!J109+B!J109</f>
        <v>0</v>
      </c>
      <c r="K109" s="311">
        <f>'30.10.05'!K109+'31.10.03'!K109+'33.10.08'!K109+'33.10.21'!K109+'33.10.30'!K109+'33.10.31'!K109+'36.10.50'!K109+'37.10.01'!K109+'39.10.01'!K109+'39.10.50'!K109+'40.10.15'!K109+'43.10.10'!K109+'43.10.14'!K109+'43.10.33'!K109+A!K109+B!K109</f>
        <v>0</v>
      </c>
      <c r="L109" s="631">
        <f>'30.10.05'!L109+'31.10.03'!L109+'33.10.08'!L109+'33.10.21'!L109+'33.10.30'!L109+'33.10.31'!L109+'36.10.50'!L109+'37.10.01'!L109+'39.10.01'!L109+'39.10.50'!L109+'40.10.15'!L109+'43.10.10'!L109+'43.10.14'!L109+'43.10.33'!L109+A!L109+B!L109</f>
        <v>0</v>
      </c>
    </row>
    <row r="110" spans="1:12" s="229" customFormat="1" ht="16.5" customHeight="1" x14ac:dyDescent="0.2">
      <c r="A110" s="360"/>
      <c r="B110" s="366" t="s">
        <v>182</v>
      </c>
      <c r="C110" s="578" t="s">
        <v>461</v>
      </c>
      <c r="D110" s="305">
        <f t="shared" si="11"/>
        <v>0</v>
      </c>
      <c r="E110" s="309"/>
      <c r="F110" s="309">
        <f>'30.10.05'!F110+'31.10.03'!F110+'33.10.08'!F110+'33.10.21'!F110+'33.10.30'!F110+'33.10.31'!F110+'36.10.50'!F110+'37.10.01'!F110+'39.10.01'!F110+'39.10.50'!F110+'40.10.15'!F110+'43.10.10'!F110+'43.10.14'!F110+'43.10.33'!F110+A!F110+B!F110</f>
        <v>0</v>
      </c>
      <c r="G110" s="309">
        <f>'30.10.05'!G110+'31.10.03'!G110+'33.10.08'!G110+'33.10.21'!G110+'33.10.30'!G110+'33.10.31'!G110+'36.10.50'!G110+'37.10.01'!G110+'39.10.01'!G110+'39.10.50'!G110+'40.10.15'!G110+'43.10.10'!G110+'43.10.14'!G110+'43.10.33'!G110+A!G110+B!G110</f>
        <v>0</v>
      </c>
      <c r="H110" s="309">
        <f>'30.10.05'!H110+'31.10.03'!H110+'33.10.08'!H110+'33.10.21'!H110+'33.10.30'!H110+'33.10.31'!H110+'36.10.50'!H110+'37.10.01'!H110+'39.10.01'!H110+'39.10.50'!H110+'40.10.15'!H110+'43.10.10'!H110+'43.10.14'!H110+'43.10.33'!H110+A!H110+B!H110</f>
        <v>0</v>
      </c>
      <c r="I110" s="309">
        <f>'30.10.05'!I110+'31.10.03'!I110+'33.10.08'!I110+'33.10.21'!I110+'33.10.30'!I110+'33.10.31'!I110+'36.10.50'!I110+'37.10.01'!I110+'39.10.01'!I110+'39.10.50'!I110+'40.10.15'!I110+'43.10.10'!I110+'43.10.14'!I110+'43.10.33'!I110+A!I110+B!I110</f>
        <v>0</v>
      </c>
      <c r="J110" s="311">
        <f>'30.10.05'!J110+'31.10.03'!J110+'33.10.08'!J110+'33.10.21'!J110+'33.10.30'!J110+'33.10.31'!J110+'36.10.50'!J110+'37.10.01'!J110+'39.10.01'!J110+'39.10.50'!J110+'40.10.15'!J110+'43.10.10'!J110+'43.10.14'!J110+'43.10.33'!J110+A!J110+B!J110</f>
        <v>0</v>
      </c>
      <c r="K110" s="311">
        <f>'30.10.05'!K110+'31.10.03'!K110+'33.10.08'!K110+'33.10.21'!K110+'33.10.30'!K110+'33.10.31'!K110+'36.10.50'!K110+'37.10.01'!K110+'39.10.01'!K110+'39.10.50'!K110+'40.10.15'!K110+'43.10.10'!K110+'43.10.14'!K110+'43.10.33'!K110+A!K110+B!K110</f>
        <v>0</v>
      </c>
      <c r="L110" s="631">
        <f>'30.10.05'!L110+'31.10.03'!L110+'33.10.08'!L110+'33.10.21'!L110+'33.10.30'!L110+'33.10.31'!L110+'36.10.50'!L110+'37.10.01'!L110+'39.10.01'!L110+'39.10.50'!L110+'40.10.15'!L110+'43.10.10'!L110+'43.10.14'!L110+'43.10.33'!L110+A!L110+B!L110</f>
        <v>0</v>
      </c>
    </row>
    <row r="111" spans="1:12" s="229" customFormat="1" ht="17.25" customHeight="1" x14ac:dyDescent="0.2">
      <c r="A111" s="360"/>
      <c r="B111" s="366" t="s">
        <v>469</v>
      </c>
      <c r="C111" s="578" t="s">
        <v>757</v>
      </c>
      <c r="D111" s="305">
        <f t="shared" si="11"/>
        <v>0</v>
      </c>
      <c r="E111" s="309"/>
      <c r="F111" s="309">
        <f>'30.10.05'!F111+'31.10.03'!F111+'33.10.08'!F111+'33.10.21'!F111+'33.10.30'!F111+'33.10.31'!F111+'36.10.50'!F111+'37.10.01'!F111+'39.10.01'!F111+'39.10.50'!F111+'40.10.15'!F111+'43.10.10'!F111+'43.10.14'!F111+'43.10.33'!F111+A!F111+B!F111</f>
        <v>0</v>
      </c>
      <c r="G111" s="309">
        <f>'30.10.05'!G111+'31.10.03'!G111+'33.10.08'!G111+'33.10.21'!G111+'33.10.30'!G111+'33.10.31'!G111+'36.10.50'!G111+'37.10.01'!G111+'39.10.01'!G111+'39.10.50'!G111+'40.10.15'!G111+'43.10.10'!G111+'43.10.14'!G111+'43.10.33'!G111+A!G111+B!G111</f>
        <v>0</v>
      </c>
      <c r="H111" s="309">
        <f>'30.10.05'!H111+'31.10.03'!H111+'33.10.08'!H111+'33.10.21'!H111+'33.10.30'!H111+'33.10.31'!H111+'36.10.50'!H111+'37.10.01'!H111+'39.10.01'!H111+'39.10.50'!H111+'40.10.15'!H111+'43.10.10'!H111+'43.10.14'!H111+'43.10.33'!H111+A!H111+B!H111</f>
        <v>0</v>
      </c>
      <c r="I111" s="309">
        <f>'30.10.05'!I111+'31.10.03'!I111+'33.10.08'!I111+'33.10.21'!I111+'33.10.30'!I111+'33.10.31'!I111+'36.10.50'!I111+'37.10.01'!I111+'39.10.01'!I111+'39.10.50'!I111+'40.10.15'!I111+'43.10.10'!I111+'43.10.14'!I111+'43.10.33'!I111+A!I111+B!I111</f>
        <v>0</v>
      </c>
      <c r="J111" s="311">
        <f>'30.10.05'!J111+'31.10.03'!J111+'33.10.08'!J111+'33.10.21'!J111+'33.10.30'!J111+'33.10.31'!J111+'36.10.50'!J111+'37.10.01'!J111+'39.10.01'!J111+'39.10.50'!J111+'40.10.15'!J111+'43.10.10'!J111+'43.10.14'!J111+'43.10.33'!J111+A!J111+B!J111</f>
        <v>0</v>
      </c>
      <c r="K111" s="311">
        <f>'30.10.05'!K111+'31.10.03'!K111+'33.10.08'!K111+'33.10.21'!K111+'33.10.30'!K111+'33.10.31'!K111+'36.10.50'!K111+'37.10.01'!K111+'39.10.01'!K111+'39.10.50'!K111+'40.10.15'!K111+'43.10.10'!K111+'43.10.14'!K111+'43.10.33'!K111+A!K111+B!K111</f>
        <v>0</v>
      </c>
      <c r="L111" s="631">
        <f>'30.10.05'!L111+'31.10.03'!L111+'33.10.08'!L111+'33.10.21'!L111+'33.10.30'!L111+'33.10.31'!L111+'36.10.50'!L111+'37.10.01'!L111+'39.10.01'!L111+'39.10.50'!L111+'40.10.15'!L111+'43.10.10'!L111+'43.10.14'!L111+'43.10.33'!L111+A!L111+B!L111</f>
        <v>0</v>
      </c>
    </row>
    <row r="112" spans="1:12" s="229" customFormat="1" ht="17.25" customHeight="1" x14ac:dyDescent="0.2">
      <c r="A112" s="590" t="s">
        <v>673</v>
      </c>
      <c r="B112" s="591"/>
      <c r="C112" s="362" t="s">
        <v>470</v>
      </c>
      <c r="D112" s="305">
        <f t="shared" si="11"/>
        <v>0</v>
      </c>
      <c r="E112" s="309"/>
      <c r="F112" s="309">
        <f>'30.10.05'!F112+'31.10.03'!F112+'33.10.08'!F112+'33.10.21'!F112+'33.10.30'!F112+'33.10.31'!F112+'36.10.50'!F112+'37.10.01'!F112+'39.10.01'!F112+'39.10.50'!F112+'40.10.15'!F112+'43.10.10'!F112+'43.10.14'!F112+'43.10.33'!F112+A!F112+B!F112</f>
        <v>0</v>
      </c>
      <c r="G112" s="309">
        <f>'30.10.05'!G112+'31.10.03'!G112+'33.10.08'!G112+'33.10.21'!G112+'33.10.30'!G112+'33.10.31'!G112+'36.10.50'!G112+'37.10.01'!G112+'39.10.01'!G112+'39.10.50'!G112+'40.10.15'!G112+'43.10.10'!G112+'43.10.14'!G112+'43.10.33'!G112+A!G112+B!G112</f>
        <v>0</v>
      </c>
      <c r="H112" s="309">
        <f>'30.10.05'!H112+'31.10.03'!H112+'33.10.08'!H112+'33.10.21'!H112+'33.10.30'!H112+'33.10.31'!H112+'36.10.50'!H112+'37.10.01'!H112+'39.10.01'!H112+'39.10.50'!H112+'40.10.15'!H112+'43.10.10'!H112+'43.10.14'!H112+'43.10.33'!H112+A!H112+B!H112</f>
        <v>0</v>
      </c>
      <c r="I112" s="309">
        <f>'30.10.05'!I112+'31.10.03'!I112+'33.10.08'!I112+'33.10.21'!I112+'33.10.30'!I112+'33.10.31'!I112+'36.10.50'!I112+'37.10.01'!I112+'39.10.01'!I112+'39.10.50'!I112+'40.10.15'!I112+'43.10.10'!I112+'43.10.14'!I112+'43.10.33'!I112+A!I112+B!I112</f>
        <v>0</v>
      </c>
      <c r="J112" s="311">
        <f>'30.10.05'!J112+'31.10.03'!J112+'33.10.08'!J112+'33.10.21'!J112+'33.10.30'!J112+'33.10.31'!J112+'36.10.50'!J112+'37.10.01'!J112+'39.10.01'!J112+'39.10.50'!J112+'40.10.15'!J112+'43.10.10'!J112+'43.10.14'!J112+'43.10.33'!J112+A!J112+B!J112</f>
        <v>0</v>
      </c>
      <c r="K112" s="311">
        <f>'30.10.05'!K112+'31.10.03'!K112+'33.10.08'!K112+'33.10.21'!K112+'33.10.30'!K112+'33.10.31'!K112+'36.10.50'!K112+'37.10.01'!K112+'39.10.01'!K112+'39.10.50'!K112+'40.10.15'!K112+'43.10.10'!K112+'43.10.14'!K112+'43.10.33'!K112+A!K112+B!K112</f>
        <v>0</v>
      </c>
      <c r="L112" s="631">
        <f>'30.10.05'!L112+'31.10.03'!L112+'33.10.08'!L112+'33.10.21'!L112+'33.10.30'!L112+'33.10.31'!L112+'36.10.50'!L112+'37.10.01'!L112+'39.10.01'!L112+'39.10.50'!L112+'40.10.15'!L112+'43.10.10'!L112+'43.10.14'!L112+'43.10.33'!L112+A!L112+B!L112</f>
        <v>0</v>
      </c>
    </row>
    <row r="113" spans="1:12" s="229" customFormat="1" ht="17.25" customHeight="1" x14ac:dyDescent="0.2">
      <c r="A113" s="590"/>
      <c r="B113" s="577" t="s">
        <v>379</v>
      </c>
      <c r="C113" s="578" t="s">
        <v>380</v>
      </c>
      <c r="D113" s="305">
        <f t="shared" si="11"/>
        <v>0</v>
      </c>
      <c r="E113" s="309"/>
      <c r="F113" s="309">
        <f>'30.10.05'!F113+'31.10.03'!F113+'33.10.08'!F113+'33.10.21'!F113+'33.10.30'!F113+'33.10.31'!F113+'36.10.50'!F113+'37.10.01'!F113+'39.10.01'!F113+'39.10.50'!F113+'40.10.15'!F113+'43.10.10'!F113+'43.10.14'!F113+'43.10.33'!F113+A!F113+B!F113</f>
        <v>0</v>
      </c>
      <c r="G113" s="309">
        <f>'30.10.05'!G113+'31.10.03'!G113+'33.10.08'!G113+'33.10.21'!G113+'33.10.30'!G113+'33.10.31'!G113+'36.10.50'!G113+'37.10.01'!G113+'39.10.01'!G113+'39.10.50'!G113+'40.10.15'!G113+'43.10.10'!G113+'43.10.14'!G113+'43.10.33'!G113+A!G113+B!G113</f>
        <v>0</v>
      </c>
      <c r="H113" s="309">
        <f>'30.10.05'!H113+'31.10.03'!H113+'33.10.08'!H113+'33.10.21'!H113+'33.10.30'!H113+'33.10.31'!H113+'36.10.50'!H113+'37.10.01'!H113+'39.10.01'!H113+'39.10.50'!H113+'40.10.15'!H113+'43.10.10'!H113+'43.10.14'!H113+'43.10.33'!H113+A!H113+B!H113</f>
        <v>0</v>
      </c>
      <c r="I113" s="309">
        <f>'30.10.05'!I113+'31.10.03'!I113+'33.10.08'!I113+'33.10.21'!I113+'33.10.30'!I113+'33.10.31'!I113+'36.10.50'!I113+'37.10.01'!I113+'39.10.01'!I113+'39.10.50'!I113+'40.10.15'!I113+'43.10.10'!I113+'43.10.14'!I113+'43.10.33'!I113+A!I113+B!I113</f>
        <v>0</v>
      </c>
      <c r="J113" s="311">
        <f>'30.10.05'!J113+'31.10.03'!J113+'33.10.08'!J113+'33.10.21'!J113+'33.10.30'!J113+'33.10.31'!J113+'36.10.50'!J113+'37.10.01'!J113+'39.10.01'!J113+'39.10.50'!J113+'40.10.15'!J113+'43.10.10'!J113+'43.10.14'!J113+'43.10.33'!J113+A!J113+B!J113</f>
        <v>0</v>
      </c>
      <c r="K113" s="311">
        <f>'30.10.05'!K113+'31.10.03'!K113+'33.10.08'!K113+'33.10.21'!K113+'33.10.30'!K113+'33.10.31'!K113+'36.10.50'!K113+'37.10.01'!K113+'39.10.01'!K113+'39.10.50'!K113+'40.10.15'!K113+'43.10.10'!K113+'43.10.14'!K113+'43.10.33'!K113+A!K113+B!K113</f>
        <v>0</v>
      </c>
      <c r="L113" s="631">
        <f>'30.10.05'!L113+'31.10.03'!L113+'33.10.08'!L113+'33.10.21'!L113+'33.10.30'!L113+'33.10.31'!L113+'36.10.50'!L113+'37.10.01'!L113+'39.10.01'!L113+'39.10.50'!L113+'40.10.15'!L113+'43.10.10'!L113+'43.10.14'!L113+'43.10.33'!L113+A!L113+B!L113</f>
        <v>0</v>
      </c>
    </row>
    <row r="114" spans="1:12" s="229" customFormat="1" ht="17.25" customHeight="1" x14ac:dyDescent="0.2">
      <c r="A114" s="360"/>
      <c r="B114" s="577" t="s">
        <v>381</v>
      </c>
      <c r="C114" s="578" t="s">
        <v>382</v>
      </c>
      <c r="D114" s="305">
        <f t="shared" si="11"/>
        <v>0</v>
      </c>
      <c r="E114" s="309"/>
      <c r="F114" s="309">
        <f>'30.10.05'!F114+'31.10.03'!F114+'33.10.08'!F114+'33.10.21'!F114+'33.10.30'!F114+'33.10.31'!F114+'36.10.50'!F114+'37.10.01'!F114+'39.10.01'!F114+'39.10.50'!F114+'40.10.15'!F114+'43.10.10'!F114+'43.10.14'!F114+'43.10.33'!F114+A!F114+B!F114</f>
        <v>0</v>
      </c>
      <c r="G114" s="309">
        <f>'30.10.05'!G114+'31.10.03'!G114+'33.10.08'!G114+'33.10.21'!G114+'33.10.30'!G114+'33.10.31'!G114+'36.10.50'!G114+'37.10.01'!G114+'39.10.01'!G114+'39.10.50'!G114+'40.10.15'!G114+'43.10.10'!G114+'43.10.14'!G114+'43.10.33'!G114+A!G114+B!G114</f>
        <v>0</v>
      </c>
      <c r="H114" s="309">
        <f>'30.10.05'!H114+'31.10.03'!H114+'33.10.08'!H114+'33.10.21'!H114+'33.10.30'!H114+'33.10.31'!H114+'36.10.50'!H114+'37.10.01'!H114+'39.10.01'!H114+'39.10.50'!H114+'40.10.15'!H114+'43.10.10'!H114+'43.10.14'!H114+'43.10.33'!H114+A!H114+B!H114</f>
        <v>0</v>
      </c>
      <c r="I114" s="309">
        <f>'30.10.05'!I114+'31.10.03'!I114+'33.10.08'!I114+'33.10.21'!I114+'33.10.30'!I114+'33.10.31'!I114+'36.10.50'!I114+'37.10.01'!I114+'39.10.01'!I114+'39.10.50'!I114+'40.10.15'!I114+'43.10.10'!I114+'43.10.14'!I114+'43.10.33'!I114+A!I114+B!I114</f>
        <v>0</v>
      </c>
      <c r="J114" s="311">
        <f>'30.10.05'!J114+'31.10.03'!J114+'33.10.08'!J114+'33.10.21'!J114+'33.10.30'!J114+'33.10.31'!J114+'36.10.50'!J114+'37.10.01'!J114+'39.10.01'!J114+'39.10.50'!J114+'40.10.15'!J114+'43.10.10'!J114+'43.10.14'!J114+'43.10.33'!J114+A!J114+B!J114</f>
        <v>0</v>
      </c>
      <c r="K114" s="311">
        <f>'30.10.05'!K114+'31.10.03'!K114+'33.10.08'!K114+'33.10.21'!K114+'33.10.30'!K114+'33.10.31'!K114+'36.10.50'!K114+'37.10.01'!K114+'39.10.01'!K114+'39.10.50'!K114+'40.10.15'!K114+'43.10.10'!K114+'43.10.14'!K114+'43.10.33'!K114+A!K114+B!K114</f>
        <v>0</v>
      </c>
      <c r="L114" s="631">
        <f>'30.10.05'!L114+'31.10.03'!L114+'33.10.08'!L114+'33.10.21'!L114+'33.10.30'!L114+'33.10.31'!L114+'36.10.50'!L114+'37.10.01'!L114+'39.10.01'!L114+'39.10.50'!L114+'40.10.15'!L114+'43.10.10'!L114+'43.10.14'!L114+'43.10.33'!L114+A!L114+B!L114</f>
        <v>0</v>
      </c>
    </row>
    <row r="115" spans="1:12" s="229" customFormat="1" ht="17.25" customHeight="1" x14ac:dyDescent="0.2">
      <c r="A115" s="360"/>
      <c r="B115" s="588" t="s">
        <v>587</v>
      </c>
      <c r="C115" s="578" t="s">
        <v>588</v>
      </c>
      <c r="D115" s="305">
        <f t="shared" si="11"/>
        <v>0</v>
      </c>
      <c r="E115" s="309"/>
      <c r="F115" s="309">
        <f>'30.10.05'!F115+'31.10.03'!F115+'33.10.08'!F115+'33.10.21'!F115+'33.10.30'!F115+'33.10.31'!F115+'36.10.50'!F115+'37.10.01'!F115+'39.10.01'!F115+'39.10.50'!F115+'40.10.15'!F115+'43.10.10'!F115+'43.10.14'!F115+'43.10.33'!F115+A!F115+B!F115</f>
        <v>0</v>
      </c>
      <c r="G115" s="309">
        <f>'30.10.05'!G115+'31.10.03'!G115+'33.10.08'!G115+'33.10.21'!G115+'33.10.30'!G115+'33.10.31'!G115+'36.10.50'!G115+'37.10.01'!G115+'39.10.01'!G115+'39.10.50'!G115+'40.10.15'!G115+'43.10.10'!G115+'43.10.14'!G115+'43.10.33'!G115+A!G115+B!G115</f>
        <v>0</v>
      </c>
      <c r="H115" s="309">
        <f>'30.10.05'!H115+'31.10.03'!H115+'33.10.08'!H115+'33.10.21'!H115+'33.10.30'!H115+'33.10.31'!H115+'36.10.50'!H115+'37.10.01'!H115+'39.10.01'!H115+'39.10.50'!H115+'40.10.15'!H115+'43.10.10'!H115+'43.10.14'!H115+'43.10.33'!H115+A!H115+B!H115</f>
        <v>0</v>
      </c>
      <c r="I115" s="309">
        <f>'30.10.05'!I115+'31.10.03'!I115+'33.10.08'!I115+'33.10.21'!I115+'33.10.30'!I115+'33.10.31'!I115+'36.10.50'!I115+'37.10.01'!I115+'39.10.01'!I115+'39.10.50'!I115+'40.10.15'!I115+'43.10.10'!I115+'43.10.14'!I115+'43.10.33'!I115+A!I115+B!I115</f>
        <v>0</v>
      </c>
      <c r="J115" s="311">
        <f>'30.10.05'!J115+'31.10.03'!J115+'33.10.08'!J115+'33.10.21'!J115+'33.10.30'!J115+'33.10.31'!J115+'36.10.50'!J115+'37.10.01'!J115+'39.10.01'!J115+'39.10.50'!J115+'40.10.15'!J115+'43.10.10'!J115+'43.10.14'!J115+'43.10.33'!J115+A!J115+B!J115</f>
        <v>0</v>
      </c>
      <c r="K115" s="311">
        <f>'30.10.05'!K115+'31.10.03'!K115+'33.10.08'!K115+'33.10.21'!K115+'33.10.30'!K115+'33.10.31'!K115+'36.10.50'!K115+'37.10.01'!K115+'39.10.01'!K115+'39.10.50'!K115+'40.10.15'!K115+'43.10.10'!K115+'43.10.14'!K115+'43.10.33'!K115+A!K115+B!K115</f>
        <v>0</v>
      </c>
      <c r="L115" s="631">
        <f>'30.10.05'!L115+'31.10.03'!L115+'33.10.08'!L115+'33.10.21'!L115+'33.10.30'!L115+'33.10.31'!L115+'36.10.50'!L115+'37.10.01'!L115+'39.10.01'!L115+'39.10.50'!L115+'40.10.15'!L115+'43.10.10'!L115+'43.10.14'!L115+'43.10.33'!L115+A!L115+B!L115</f>
        <v>0</v>
      </c>
    </row>
    <row r="116" spans="1:12" s="229" customFormat="1" ht="17.25" customHeight="1" x14ac:dyDescent="0.2">
      <c r="A116" s="360"/>
      <c r="B116" s="588" t="s">
        <v>589</v>
      </c>
      <c r="C116" s="578" t="s">
        <v>590</v>
      </c>
      <c r="D116" s="305">
        <f t="shared" si="11"/>
        <v>0</v>
      </c>
      <c r="E116" s="309"/>
      <c r="F116" s="309">
        <f>'30.10.05'!F116+'31.10.03'!F116+'33.10.08'!F116+'33.10.21'!F116+'33.10.30'!F116+'33.10.31'!F116+'36.10.50'!F116+'37.10.01'!F116+'39.10.01'!F116+'39.10.50'!F116+'40.10.15'!F116+'43.10.10'!F116+'43.10.14'!F116+'43.10.33'!F116+A!F116+B!F116</f>
        <v>0</v>
      </c>
      <c r="G116" s="309">
        <f>'30.10.05'!G116+'31.10.03'!G116+'33.10.08'!G116+'33.10.21'!G116+'33.10.30'!G116+'33.10.31'!G116+'36.10.50'!G116+'37.10.01'!G116+'39.10.01'!G116+'39.10.50'!G116+'40.10.15'!G116+'43.10.10'!G116+'43.10.14'!G116+'43.10.33'!G116+A!G116+B!G116</f>
        <v>0</v>
      </c>
      <c r="H116" s="309">
        <f>'30.10.05'!H116+'31.10.03'!H116+'33.10.08'!H116+'33.10.21'!H116+'33.10.30'!H116+'33.10.31'!H116+'36.10.50'!H116+'37.10.01'!H116+'39.10.01'!H116+'39.10.50'!H116+'40.10.15'!H116+'43.10.10'!H116+'43.10.14'!H116+'43.10.33'!H116+A!H116+B!H116</f>
        <v>0</v>
      </c>
      <c r="I116" s="309">
        <f>'30.10.05'!I116+'31.10.03'!I116+'33.10.08'!I116+'33.10.21'!I116+'33.10.30'!I116+'33.10.31'!I116+'36.10.50'!I116+'37.10.01'!I116+'39.10.01'!I116+'39.10.50'!I116+'40.10.15'!I116+'43.10.10'!I116+'43.10.14'!I116+'43.10.33'!I116+A!I116+B!I116</f>
        <v>0</v>
      </c>
      <c r="J116" s="311">
        <f>'30.10.05'!J116+'31.10.03'!J116+'33.10.08'!J116+'33.10.21'!J116+'33.10.30'!J116+'33.10.31'!J116+'36.10.50'!J116+'37.10.01'!J116+'39.10.01'!J116+'39.10.50'!J116+'40.10.15'!J116+'43.10.10'!J116+'43.10.14'!J116+'43.10.33'!J116+A!J116+B!J116</f>
        <v>0</v>
      </c>
      <c r="K116" s="311">
        <f>'30.10.05'!K116+'31.10.03'!K116+'33.10.08'!K116+'33.10.21'!K116+'33.10.30'!K116+'33.10.31'!K116+'36.10.50'!K116+'37.10.01'!K116+'39.10.01'!K116+'39.10.50'!K116+'40.10.15'!K116+'43.10.10'!K116+'43.10.14'!K116+'43.10.33'!K116+A!K116+B!K116</f>
        <v>0</v>
      </c>
      <c r="L116" s="631">
        <f>'30.10.05'!L116+'31.10.03'!L116+'33.10.08'!L116+'33.10.21'!L116+'33.10.30'!L116+'33.10.31'!L116+'36.10.50'!L116+'37.10.01'!L116+'39.10.01'!L116+'39.10.50'!L116+'40.10.15'!L116+'43.10.10'!L116+'43.10.14'!L116+'43.10.33'!L116+A!L116+B!L116</f>
        <v>0</v>
      </c>
    </row>
    <row r="117" spans="1:12" s="229" customFormat="1" ht="17.25" customHeight="1" x14ac:dyDescent="0.2">
      <c r="A117" s="360" t="s">
        <v>732</v>
      </c>
      <c r="B117" s="580"/>
      <c r="C117" s="362" t="s">
        <v>733</v>
      </c>
      <c r="D117" s="305">
        <f t="shared" si="11"/>
        <v>0</v>
      </c>
      <c r="E117" s="309"/>
      <c r="F117" s="309">
        <f>'30.10.05'!F117+'31.10.03'!F117+'33.10.08'!F117+'33.10.21'!F117+'33.10.30'!F117+'33.10.31'!F117+'36.10.50'!F117+'37.10.01'!F117+'39.10.01'!F117+'39.10.50'!F117+'40.10.15'!F117+'43.10.10'!F117+'43.10.14'!F117+'43.10.33'!F117+A!F117+B!F117</f>
        <v>0</v>
      </c>
      <c r="G117" s="309">
        <f>'30.10.05'!G117+'31.10.03'!G117+'33.10.08'!G117+'33.10.21'!G117+'33.10.30'!G117+'33.10.31'!G117+'36.10.50'!G117+'37.10.01'!G117+'39.10.01'!G117+'39.10.50'!G117+'40.10.15'!G117+'43.10.10'!G117+'43.10.14'!G117+'43.10.33'!G117+A!G117+B!G117</f>
        <v>0</v>
      </c>
      <c r="H117" s="309">
        <f>'30.10.05'!H117+'31.10.03'!H117+'33.10.08'!H117+'33.10.21'!H117+'33.10.30'!H117+'33.10.31'!H117+'36.10.50'!H117+'37.10.01'!H117+'39.10.01'!H117+'39.10.50'!H117+'40.10.15'!H117+'43.10.10'!H117+'43.10.14'!H117+'43.10.33'!H117+A!H117+B!H117</f>
        <v>0</v>
      </c>
      <c r="I117" s="309">
        <f>'30.10.05'!I117+'31.10.03'!I117+'33.10.08'!I117+'33.10.21'!I117+'33.10.30'!I117+'33.10.31'!I117+'36.10.50'!I117+'37.10.01'!I117+'39.10.01'!I117+'39.10.50'!I117+'40.10.15'!I117+'43.10.10'!I117+'43.10.14'!I117+'43.10.33'!I117+A!I117+B!I117</f>
        <v>0</v>
      </c>
      <c r="J117" s="311">
        <f>'30.10.05'!J117+'31.10.03'!J117+'33.10.08'!J117+'33.10.21'!J117+'33.10.30'!J117+'33.10.31'!J117+'36.10.50'!J117+'37.10.01'!J117+'39.10.01'!J117+'39.10.50'!J117+'40.10.15'!J117+'43.10.10'!J117+'43.10.14'!J117+'43.10.33'!J117+A!J117+B!J117</f>
        <v>0</v>
      </c>
      <c r="K117" s="311">
        <f>'30.10.05'!K117+'31.10.03'!K117+'33.10.08'!K117+'33.10.21'!K117+'33.10.30'!K117+'33.10.31'!K117+'36.10.50'!K117+'37.10.01'!K117+'39.10.01'!K117+'39.10.50'!K117+'40.10.15'!K117+'43.10.10'!K117+'43.10.14'!K117+'43.10.33'!K117+A!K117+B!K117</f>
        <v>0</v>
      </c>
      <c r="L117" s="631">
        <f>'30.10.05'!L117+'31.10.03'!L117+'33.10.08'!L117+'33.10.21'!L117+'33.10.30'!L117+'33.10.31'!L117+'36.10.50'!L117+'37.10.01'!L117+'39.10.01'!L117+'39.10.50'!L117+'40.10.15'!L117+'43.10.10'!L117+'43.10.14'!L117+'43.10.33'!L117+A!L117+B!L117</f>
        <v>0</v>
      </c>
    </row>
    <row r="118" spans="1:12" s="229" customFormat="1" ht="16.899999999999999" customHeight="1" x14ac:dyDescent="0.2">
      <c r="A118" s="360"/>
      <c r="B118" s="592" t="s">
        <v>403</v>
      </c>
      <c r="C118" s="593" t="s">
        <v>277</v>
      </c>
      <c r="D118" s="305">
        <f t="shared" si="11"/>
        <v>0</v>
      </c>
      <c r="E118" s="309"/>
      <c r="F118" s="309">
        <f>'30.10.05'!F118+'31.10.03'!F118+'33.10.08'!F118+'33.10.21'!F118+'33.10.30'!F118+'33.10.31'!F118+'36.10.50'!F118+'37.10.01'!F118+'39.10.01'!F118+'39.10.50'!F118+'40.10.15'!F118+'43.10.10'!F118+'43.10.14'!F118+'43.10.33'!F118+A!F118+B!F118</f>
        <v>0</v>
      </c>
      <c r="G118" s="309">
        <f>'30.10.05'!G118+'31.10.03'!G118+'33.10.08'!G118+'33.10.21'!G118+'33.10.30'!G118+'33.10.31'!G118+'36.10.50'!G118+'37.10.01'!G118+'39.10.01'!G118+'39.10.50'!G118+'40.10.15'!G118+'43.10.10'!G118+'43.10.14'!G118+'43.10.33'!G118+A!G118+B!G118</f>
        <v>0</v>
      </c>
      <c r="H118" s="309">
        <f>'30.10.05'!H118+'31.10.03'!H118+'33.10.08'!H118+'33.10.21'!H118+'33.10.30'!H118+'33.10.31'!H118+'36.10.50'!H118+'37.10.01'!H118+'39.10.01'!H118+'39.10.50'!H118+'40.10.15'!H118+'43.10.10'!H118+'43.10.14'!H118+'43.10.33'!H118+A!H118+B!H118</f>
        <v>0</v>
      </c>
      <c r="I118" s="309">
        <f>'30.10.05'!I118+'31.10.03'!I118+'33.10.08'!I118+'33.10.21'!I118+'33.10.30'!I118+'33.10.31'!I118+'36.10.50'!I118+'37.10.01'!I118+'39.10.01'!I118+'39.10.50'!I118+'40.10.15'!I118+'43.10.10'!I118+'43.10.14'!I118+'43.10.33'!I118+A!I118+B!I118</f>
        <v>0</v>
      </c>
      <c r="J118" s="311">
        <f>'30.10.05'!J118+'31.10.03'!J118+'33.10.08'!J118+'33.10.21'!J118+'33.10.30'!J118+'33.10.31'!J118+'36.10.50'!J118+'37.10.01'!J118+'39.10.01'!J118+'39.10.50'!J118+'40.10.15'!J118+'43.10.10'!J118+'43.10.14'!J118+'43.10.33'!J118+A!J118+B!J118</f>
        <v>0</v>
      </c>
      <c r="K118" s="311">
        <f>'30.10.05'!K118+'31.10.03'!K118+'33.10.08'!K118+'33.10.21'!K118+'33.10.30'!K118+'33.10.31'!K118+'36.10.50'!K118+'37.10.01'!K118+'39.10.01'!K118+'39.10.50'!K118+'40.10.15'!K118+'43.10.10'!K118+'43.10.14'!K118+'43.10.33'!K118+A!K118+B!K118</f>
        <v>0</v>
      </c>
      <c r="L118" s="631">
        <f>'30.10.05'!L118+'31.10.03'!L118+'33.10.08'!L118+'33.10.21'!L118+'33.10.30'!L118+'33.10.31'!L118+'36.10.50'!L118+'37.10.01'!L118+'39.10.01'!L118+'39.10.50'!L118+'40.10.15'!L118+'43.10.10'!L118+'43.10.14'!L118+'43.10.33'!L118+A!L118+B!L118</f>
        <v>0</v>
      </c>
    </row>
    <row r="119" spans="1:12" s="229" customFormat="1" ht="29.45" customHeight="1" x14ac:dyDescent="0.2">
      <c r="A119" s="360"/>
      <c r="B119" s="594" t="s">
        <v>335</v>
      </c>
      <c r="C119" s="593" t="s">
        <v>336</v>
      </c>
      <c r="D119" s="305">
        <f t="shared" si="11"/>
        <v>0</v>
      </c>
      <c r="E119" s="309"/>
      <c r="F119" s="309">
        <f>'30.10.05'!F119+'31.10.03'!F119+'33.10.08'!F119+'33.10.21'!F119+'33.10.30'!F119+'33.10.31'!F119+'36.10.50'!F119+'37.10.01'!F119+'39.10.01'!F119+'39.10.50'!F119+'40.10.15'!F119+'43.10.10'!F119+'43.10.14'!F119+'43.10.33'!F119+A!F119+B!F119</f>
        <v>0</v>
      </c>
      <c r="G119" s="309">
        <f>'30.10.05'!G119+'31.10.03'!G119+'33.10.08'!G119+'33.10.21'!G119+'33.10.30'!G119+'33.10.31'!G119+'36.10.50'!G119+'37.10.01'!G119+'39.10.01'!G119+'39.10.50'!G119+'40.10.15'!G119+'43.10.10'!G119+'43.10.14'!G119+'43.10.33'!G119+A!G119+B!G119</f>
        <v>0</v>
      </c>
      <c r="H119" s="309">
        <f>'30.10.05'!H119+'31.10.03'!H119+'33.10.08'!H119+'33.10.21'!H119+'33.10.30'!H119+'33.10.31'!H119+'36.10.50'!H119+'37.10.01'!H119+'39.10.01'!H119+'39.10.50'!H119+'40.10.15'!H119+'43.10.10'!H119+'43.10.14'!H119+'43.10.33'!H119+A!H119+B!H119</f>
        <v>0</v>
      </c>
      <c r="I119" s="309">
        <f>'30.10.05'!I119+'31.10.03'!I119+'33.10.08'!I119+'33.10.21'!I119+'33.10.30'!I119+'33.10.31'!I119+'36.10.50'!I119+'37.10.01'!I119+'39.10.01'!I119+'39.10.50'!I119+'40.10.15'!I119+'43.10.10'!I119+'43.10.14'!I119+'43.10.33'!I119+A!I119+B!I119</f>
        <v>0</v>
      </c>
      <c r="J119" s="311">
        <f>'30.10.05'!J119+'31.10.03'!J119+'33.10.08'!J119+'33.10.21'!J119+'33.10.30'!J119+'33.10.31'!J119+'36.10.50'!J119+'37.10.01'!J119+'39.10.01'!J119+'39.10.50'!J119+'40.10.15'!J119+'43.10.10'!J119+'43.10.14'!J119+'43.10.33'!J119+A!J119+B!J119</f>
        <v>0</v>
      </c>
      <c r="K119" s="311">
        <f>'30.10.05'!K119+'31.10.03'!K119+'33.10.08'!K119+'33.10.21'!K119+'33.10.30'!K119+'33.10.31'!K119+'36.10.50'!K119+'37.10.01'!K119+'39.10.01'!K119+'39.10.50'!K119+'40.10.15'!K119+'43.10.10'!K119+'43.10.14'!K119+'43.10.33'!K119+A!K119+B!K119</f>
        <v>0</v>
      </c>
      <c r="L119" s="631">
        <f>'30.10.05'!L119+'31.10.03'!L119+'33.10.08'!L119+'33.10.21'!L119+'33.10.30'!L119+'33.10.31'!L119+'36.10.50'!L119+'37.10.01'!L119+'39.10.01'!L119+'39.10.50'!L119+'40.10.15'!L119+'43.10.10'!L119+'43.10.14'!L119+'43.10.33'!L119+A!L119+B!L119</f>
        <v>0</v>
      </c>
    </row>
    <row r="120" spans="1:12" s="229" customFormat="1" ht="17.25" customHeight="1" x14ac:dyDescent="0.2">
      <c r="A120" s="360"/>
      <c r="B120" s="595" t="s">
        <v>320</v>
      </c>
      <c r="C120" s="593" t="s">
        <v>321</v>
      </c>
      <c r="D120" s="305">
        <f t="shared" si="11"/>
        <v>0</v>
      </c>
      <c r="E120" s="309"/>
      <c r="F120" s="309">
        <f>'30.10.05'!F120+'31.10.03'!F120+'33.10.08'!F120+'33.10.21'!F120+'33.10.30'!F120+'33.10.31'!F120+'36.10.50'!F120+'37.10.01'!F120+'39.10.01'!F120+'39.10.50'!F120+'40.10.15'!F120+'43.10.10'!F120+'43.10.14'!F120+'43.10.33'!F120+A!F120+B!F120</f>
        <v>0</v>
      </c>
      <c r="G120" s="309">
        <f>'30.10.05'!G120+'31.10.03'!G120+'33.10.08'!G120+'33.10.21'!G120+'33.10.30'!G120+'33.10.31'!G120+'36.10.50'!G120+'37.10.01'!G120+'39.10.01'!G120+'39.10.50'!G120+'40.10.15'!G120+'43.10.10'!G120+'43.10.14'!G120+'43.10.33'!G120+A!G120+B!G120</f>
        <v>0</v>
      </c>
      <c r="H120" s="309">
        <f>'30.10.05'!H120+'31.10.03'!H120+'33.10.08'!H120+'33.10.21'!H120+'33.10.30'!H120+'33.10.31'!H120+'36.10.50'!H120+'37.10.01'!H120+'39.10.01'!H120+'39.10.50'!H120+'40.10.15'!H120+'43.10.10'!H120+'43.10.14'!H120+'43.10.33'!H120+A!H120+B!H120</f>
        <v>0</v>
      </c>
      <c r="I120" s="309">
        <f>'30.10.05'!I120+'31.10.03'!I120+'33.10.08'!I120+'33.10.21'!I120+'33.10.30'!I120+'33.10.31'!I120+'36.10.50'!I120+'37.10.01'!I120+'39.10.01'!I120+'39.10.50'!I120+'40.10.15'!I120+'43.10.10'!I120+'43.10.14'!I120+'43.10.33'!I120+A!I120+B!I120</f>
        <v>0</v>
      </c>
      <c r="J120" s="311">
        <f>'30.10.05'!J120+'31.10.03'!J120+'33.10.08'!J120+'33.10.21'!J120+'33.10.30'!J120+'33.10.31'!J120+'36.10.50'!J120+'37.10.01'!J120+'39.10.01'!J120+'39.10.50'!J120+'40.10.15'!J120+'43.10.10'!J120+'43.10.14'!J120+'43.10.33'!J120+A!J120+B!J120</f>
        <v>0</v>
      </c>
      <c r="K120" s="311">
        <f>'30.10.05'!K120+'31.10.03'!K120+'33.10.08'!K120+'33.10.21'!K120+'33.10.30'!K120+'33.10.31'!K120+'36.10.50'!K120+'37.10.01'!K120+'39.10.01'!K120+'39.10.50'!K120+'40.10.15'!K120+'43.10.10'!K120+'43.10.14'!K120+'43.10.33'!K120+A!K120+B!K120</f>
        <v>0</v>
      </c>
      <c r="L120" s="631">
        <f>'30.10.05'!L120+'31.10.03'!L120+'33.10.08'!L120+'33.10.21'!L120+'33.10.30'!L120+'33.10.31'!L120+'36.10.50'!L120+'37.10.01'!L120+'39.10.01'!L120+'39.10.50'!L120+'40.10.15'!L120+'43.10.10'!L120+'43.10.14'!L120+'43.10.33'!L120+A!L120+B!L120</f>
        <v>0</v>
      </c>
    </row>
    <row r="121" spans="1:12" s="229" customFormat="1" ht="16.899999999999999" customHeight="1" x14ac:dyDescent="0.2">
      <c r="A121" s="596" t="s">
        <v>322</v>
      </c>
      <c r="B121" s="364"/>
      <c r="C121" s="597" t="s">
        <v>323</v>
      </c>
      <c r="D121" s="305">
        <f t="shared" si="11"/>
        <v>0</v>
      </c>
      <c r="E121" s="309"/>
      <c r="F121" s="309">
        <f>'30.10.05'!F121+'31.10.03'!F121+'33.10.08'!F121+'33.10.21'!F121+'33.10.30'!F121+'33.10.31'!F121+'36.10.50'!F121+'37.10.01'!F121+'39.10.01'!F121+'39.10.50'!F121+'40.10.15'!F121+'43.10.10'!F121+'43.10.14'!F121+'43.10.33'!F121+A!F121+B!F121</f>
        <v>0</v>
      </c>
      <c r="G121" s="309">
        <f>'30.10.05'!G121+'31.10.03'!G121+'33.10.08'!G121+'33.10.21'!G121+'33.10.30'!G121+'33.10.31'!G121+'36.10.50'!G121+'37.10.01'!G121+'39.10.01'!G121+'39.10.50'!G121+'40.10.15'!G121+'43.10.10'!G121+'43.10.14'!G121+'43.10.33'!G121+A!G121+B!G121</f>
        <v>0</v>
      </c>
      <c r="H121" s="309">
        <f>'30.10.05'!H121+'31.10.03'!H121+'33.10.08'!H121+'33.10.21'!H121+'33.10.30'!H121+'33.10.31'!H121+'36.10.50'!H121+'37.10.01'!H121+'39.10.01'!H121+'39.10.50'!H121+'40.10.15'!H121+'43.10.10'!H121+'43.10.14'!H121+'43.10.33'!H121+A!H121+B!H121</f>
        <v>0</v>
      </c>
      <c r="I121" s="309">
        <f>'30.10.05'!I121+'31.10.03'!I121+'33.10.08'!I121+'33.10.21'!I121+'33.10.30'!I121+'33.10.31'!I121+'36.10.50'!I121+'37.10.01'!I121+'39.10.01'!I121+'39.10.50'!I121+'40.10.15'!I121+'43.10.10'!I121+'43.10.14'!I121+'43.10.33'!I121+A!I121+B!I121</f>
        <v>0</v>
      </c>
      <c r="J121" s="311">
        <f>'30.10.05'!J121+'31.10.03'!J121+'33.10.08'!J121+'33.10.21'!J121+'33.10.30'!J121+'33.10.31'!J121+'36.10.50'!J121+'37.10.01'!J121+'39.10.01'!J121+'39.10.50'!J121+'40.10.15'!J121+'43.10.10'!J121+'43.10.14'!J121+'43.10.33'!J121+A!J121+B!J121</f>
        <v>0</v>
      </c>
      <c r="K121" s="311">
        <f>'30.10.05'!K121+'31.10.03'!K121+'33.10.08'!K121+'33.10.21'!K121+'33.10.30'!K121+'33.10.31'!K121+'36.10.50'!K121+'37.10.01'!K121+'39.10.01'!K121+'39.10.50'!K121+'40.10.15'!K121+'43.10.10'!K121+'43.10.14'!K121+'43.10.33'!K121+A!K121+B!K121</f>
        <v>0</v>
      </c>
      <c r="L121" s="631">
        <f>'30.10.05'!L121+'31.10.03'!L121+'33.10.08'!L121+'33.10.21'!L121+'33.10.30'!L121+'33.10.31'!L121+'36.10.50'!L121+'37.10.01'!L121+'39.10.01'!L121+'39.10.50'!L121+'40.10.15'!L121+'43.10.10'!L121+'43.10.14'!L121+'43.10.33'!L121+A!L121+B!L121</f>
        <v>0</v>
      </c>
    </row>
    <row r="122" spans="1:12" s="229" customFormat="1" ht="16.899999999999999" customHeight="1" x14ac:dyDescent="0.2">
      <c r="A122" s="360" t="s">
        <v>285</v>
      </c>
      <c r="B122" s="580"/>
      <c r="C122" s="362" t="s">
        <v>286</v>
      </c>
      <c r="D122" s="305">
        <f t="shared" si="11"/>
        <v>0</v>
      </c>
      <c r="E122" s="309"/>
      <c r="F122" s="309">
        <f>'30.10.05'!F122+'31.10.03'!F122+'33.10.08'!F122+'33.10.21'!F122+'33.10.30'!F122+'33.10.31'!F122+'36.10.50'!F122+'37.10.01'!F122+'39.10.01'!F122+'39.10.50'!F122+'40.10.15'!F122+'43.10.10'!F122+'43.10.14'!F122+'43.10.33'!F122+A!F122+B!F122</f>
        <v>0</v>
      </c>
      <c r="G122" s="309">
        <f>'30.10.05'!G122+'31.10.03'!G122+'33.10.08'!G122+'33.10.21'!G122+'33.10.30'!G122+'33.10.31'!G122+'36.10.50'!G122+'37.10.01'!G122+'39.10.01'!G122+'39.10.50'!G122+'40.10.15'!G122+'43.10.10'!G122+'43.10.14'!G122+'43.10.33'!G122+A!G122+B!G122</f>
        <v>0</v>
      </c>
      <c r="H122" s="309">
        <f>'30.10.05'!H122+'31.10.03'!H122+'33.10.08'!H122+'33.10.21'!H122+'33.10.30'!H122+'33.10.31'!H122+'36.10.50'!H122+'37.10.01'!H122+'39.10.01'!H122+'39.10.50'!H122+'40.10.15'!H122+'43.10.10'!H122+'43.10.14'!H122+'43.10.33'!H122+A!H122+B!H122</f>
        <v>0</v>
      </c>
      <c r="I122" s="309">
        <f>'30.10.05'!I122+'31.10.03'!I122+'33.10.08'!I122+'33.10.21'!I122+'33.10.30'!I122+'33.10.31'!I122+'36.10.50'!I122+'37.10.01'!I122+'39.10.01'!I122+'39.10.50'!I122+'40.10.15'!I122+'43.10.10'!I122+'43.10.14'!I122+'43.10.33'!I122+A!I122+B!I122</f>
        <v>0</v>
      </c>
      <c r="J122" s="311">
        <f>'30.10.05'!J122+'31.10.03'!J122+'33.10.08'!J122+'33.10.21'!J122+'33.10.30'!J122+'33.10.31'!J122+'36.10.50'!J122+'37.10.01'!J122+'39.10.01'!J122+'39.10.50'!J122+'40.10.15'!J122+'43.10.10'!J122+'43.10.14'!J122+'43.10.33'!J122+A!J122+B!J122</f>
        <v>0</v>
      </c>
      <c r="K122" s="311">
        <f>'30.10.05'!K122+'31.10.03'!K122+'33.10.08'!K122+'33.10.21'!K122+'33.10.30'!K122+'33.10.31'!K122+'36.10.50'!K122+'37.10.01'!K122+'39.10.01'!K122+'39.10.50'!K122+'40.10.15'!K122+'43.10.10'!K122+'43.10.14'!K122+'43.10.33'!K122+A!K122+B!K122</f>
        <v>0</v>
      </c>
      <c r="L122" s="631">
        <f>'30.10.05'!L122+'31.10.03'!L122+'33.10.08'!L122+'33.10.21'!L122+'33.10.30'!L122+'33.10.31'!L122+'36.10.50'!L122+'37.10.01'!L122+'39.10.01'!L122+'39.10.50'!L122+'40.10.15'!L122+'43.10.10'!L122+'43.10.14'!L122+'43.10.33'!L122+A!L122+B!L122</f>
        <v>0</v>
      </c>
    </row>
    <row r="123" spans="1:12" s="229" customFormat="1" ht="34.9" customHeight="1" x14ac:dyDescent="0.2">
      <c r="A123" s="917" t="s">
        <v>545</v>
      </c>
      <c r="B123" s="918"/>
      <c r="C123" s="362" t="s">
        <v>546</v>
      </c>
      <c r="D123" s="305">
        <f t="shared" si="11"/>
        <v>0</v>
      </c>
      <c r="E123" s="309"/>
      <c r="F123" s="309">
        <f>'30.10.05'!F123+'31.10.03'!F123+'33.10.08'!F123+'33.10.21'!F123+'33.10.30'!F123+'33.10.31'!F123+'36.10.50'!F123+'37.10.01'!F123+'39.10.01'!F123+'39.10.50'!F123+'40.10.15'!F123+'43.10.10'!F123+'43.10.14'!F123+'43.10.33'!F123+A!F123+B!F123</f>
        <v>0</v>
      </c>
      <c r="G123" s="309">
        <f>'30.10.05'!G123+'31.10.03'!G123+'33.10.08'!G123+'33.10.21'!G123+'33.10.30'!G123+'33.10.31'!G123+'36.10.50'!G123+'37.10.01'!G123+'39.10.01'!G123+'39.10.50'!G123+'40.10.15'!G123+'43.10.10'!G123+'43.10.14'!G123+'43.10.33'!G123+A!G123+B!G123</f>
        <v>0</v>
      </c>
      <c r="H123" s="309">
        <f>'30.10.05'!H123+'31.10.03'!H123+'33.10.08'!H123+'33.10.21'!H123+'33.10.30'!H123+'33.10.31'!H123+'36.10.50'!H123+'37.10.01'!H123+'39.10.01'!H123+'39.10.50'!H123+'40.10.15'!H123+'43.10.10'!H123+'43.10.14'!H123+'43.10.33'!H123+A!H123+B!H123</f>
        <v>0</v>
      </c>
      <c r="I123" s="309">
        <f>'30.10.05'!I123+'31.10.03'!I123+'33.10.08'!I123+'33.10.21'!I123+'33.10.30'!I123+'33.10.31'!I123+'36.10.50'!I123+'37.10.01'!I123+'39.10.01'!I123+'39.10.50'!I123+'40.10.15'!I123+'43.10.10'!I123+'43.10.14'!I123+'43.10.33'!I123+A!I123+B!I123</f>
        <v>0</v>
      </c>
      <c r="J123" s="311">
        <f>'30.10.05'!J123+'31.10.03'!J123+'33.10.08'!J123+'33.10.21'!J123+'33.10.30'!J123+'33.10.31'!J123+'36.10.50'!J123+'37.10.01'!J123+'39.10.01'!J123+'39.10.50'!J123+'40.10.15'!J123+'43.10.10'!J123+'43.10.14'!J123+'43.10.33'!J123+A!J123+B!J123</f>
        <v>0</v>
      </c>
      <c r="K123" s="311">
        <f>'30.10.05'!K123+'31.10.03'!K123+'33.10.08'!K123+'33.10.21'!K123+'33.10.30'!K123+'33.10.31'!K123+'36.10.50'!K123+'37.10.01'!K123+'39.10.01'!K123+'39.10.50'!K123+'40.10.15'!K123+'43.10.10'!K123+'43.10.14'!K123+'43.10.33'!K123+A!K123+B!K123</f>
        <v>0</v>
      </c>
      <c r="L123" s="631">
        <f>'30.10.05'!L123+'31.10.03'!L123+'33.10.08'!L123+'33.10.21'!L123+'33.10.30'!L123+'33.10.31'!L123+'36.10.50'!L123+'37.10.01'!L123+'39.10.01'!L123+'39.10.50'!L123+'40.10.15'!L123+'43.10.10'!L123+'43.10.14'!L123+'43.10.33'!L123+A!L123+B!L123</f>
        <v>0</v>
      </c>
    </row>
    <row r="124" spans="1:12" s="229" customFormat="1" ht="41.45" customHeight="1" x14ac:dyDescent="0.2">
      <c r="A124" s="917" t="s">
        <v>15</v>
      </c>
      <c r="B124" s="918"/>
      <c r="C124" s="362" t="s">
        <v>547</v>
      </c>
      <c r="D124" s="305">
        <f t="shared" si="11"/>
        <v>0</v>
      </c>
      <c r="E124" s="309"/>
      <c r="F124" s="309">
        <f>'30.10.05'!F124+'31.10.03'!F124+'33.10.08'!F124+'33.10.21'!F124+'33.10.30'!F124+'33.10.31'!F124+'36.10.50'!F124+'37.10.01'!F124+'39.10.01'!F124+'39.10.50'!F124+'40.10.15'!F124+'43.10.10'!F124+'43.10.14'!F124+'43.10.33'!F124+A!F124+B!F124</f>
        <v>0</v>
      </c>
      <c r="G124" s="309">
        <f>'30.10.05'!G124+'31.10.03'!G124+'33.10.08'!G124+'33.10.21'!G124+'33.10.30'!G124+'33.10.31'!G124+'36.10.50'!G124+'37.10.01'!G124+'39.10.01'!G124+'39.10.50'!G124+'40.10.15'!G124+'43.10.10'!G124+'43.10.14'!G124+'43.10.33'!G124+A!G124+B!G124</f>
        <v>0</v>
      </c>
      <c r="H124" s="309">
        <f>'30.10.05'!H124+'31.10.03'!H124+'33.10.08'!H124+'33.10.21'!H124+'33.10.30'!H124+'33.10.31'!H124+'36.10.50'!H124+'37.10.01'!H124+'39.10.01'!H124+'39.10.50'!H124+'40.10.15'!H124+'43.10.10'!H124+'43.10.14'!H124+'43.10.33'!H124+A!H124+B!H124</f>
        <v>0</v>
      </c>
      <c r="I124" s="309">
        <f>'30.10.05'!I124+'31.10.03'!I124+'33.10.08'!I124+'33.10.21'!I124+'33.10.30'!I124+'33.10.31'!I124+'36.10.50'!I124+'37.10.01'!I124+'39.10.01'!I124+'39.10.50'!I124+'40.10.15'!I124+'43.10.10'!I124+'43.10.14'!I124+'43.10.33'!I124+A!I124+B!I124</f>
        <v>0</v>
      </c>
      <c r="J124" s="311">
        <f>'30.10.05'!J124+'31.10.03'!J124+'33.10.08'!J124+'33.10.21'!J124+'33.10.30'!J124+'33.10.31'!J124+'36.10.50'!J124+'37.10.01'!J124+'39.10.01'!J124+'39.10.50'!J124+'40.10.15'!J124+'43.10.10'!J124+'43.10.14'!J124+'43.10.33'!J124+A!J124+B!J124</f>
        <v>0</v>
      </c>
      <c r="K124" s="311">
        <f>'30.10.05'!K124+'31.10.03'!K124+'33.10.08'!K124+'33.10.21'!K124+'33.10.30'!K124+'33.10.31'!K124+'36.10.50'!K124+'37.10.01'!K124+'39.10.01'!K124+'39.10.50'!K124+'40.10.15'!K124+'43.10.10'!K124+'43.10.14'!K124+'43.10.33'!K124+A!K124+B!K124</f>
        <v>0</v>
      </c>
      <c r="L124" s="631">
        <f>'30.10.05'!L124+'31.10.03'!L124+'33.10.08'!L124+'33.10.21'!L124+'33.10.30'!L124+'33.10.31'!L124+'36.10.50'!L124+'37.10.01'!L124+'39.10.01'!L124+'39.10.50'!L124+'40.10.15'!L124+'43.10.10'!L124+'43.10.14'!L124+'43.10.33'!L124+A!L124+B!L124</f>
        <v>0</v>
      </c>
    </row>
    <row r="125" spans="1:12" s="229" customFormat="1" ht="15.75" customHeight="1" x14ac:dyDescent="0.2">
      <c r="A125" s="360"/>
      <c r="B125" s="580" t="s">
        <v>401</v>
      </c>
      <c r="C125" s="578" t="s">
        <v>402</v>
      </c>
      <c r="D125" s="305">
        <f t="shared" si="11"/>
        <v>0</v>
      </c>
      <c r="E125" s="309"/>
      <c r="F125" s="309">
        <f>'30.10.05'!F125+'31.10.03'!F125+'33.10.08'!F125+'33.10.21'!F125+'33.10.30'!F125+'33.10.31'!F125+'36.10.50'!F125+'37.10.01'!F125+'39.10.01'!F125+'39.10.50'!F125+'40.10.15'!F125+'43.10.10'!F125+'43.10.14'!F125+'43.10.33'!F125+A!F125+B!F125</f>
        <v>0</v>
      </c>
      <c r="G125" s="309">
        <f>'30.10.05'!G125+'31.10.03'!G125+'33.10.08'!G125+'33.10.21'!G125+'33.10.30'!G125+'33.10.31'!G125+'36.10.50'!G125+'37.10.01'!G125+'39.10.01'!G125+'39.10.50'!G125+'40.10.15'!G125+'43.10.10'!G125+'43.10.14'!G125+'43.10.33'!G125+A!G125+B!G125</f>
        <v>0</v>
      </c>
      <c r="H125" s="309">
        <f>'30.10.05'!H125+'31.10.03'!H125+'33.10.08'!H125+'33.10.21'!H125+'33.10.30'!H125+'33.10.31'!H125+'36.10.50'!H125+'37.10.01'!H125+'39.10.01'!H125+'39.10.50'!H125+'40.10.15'!H125+'43.10.10'!H125+'43.10.14'!H125+'43.10.33'!H125+A!H125+B!H125</f>
        <v>0</v>
      </c>
      <c r="I125" s="309">
        <f>'30.10.05'!I125+'31.10.03'!I125+'33.10.08'!I125+'33.10.21'!I125+'33.10.30'!I125+'33.10.31'!I125+'36.10.50'!I125+'37.10.01'!I125+'39.10.01'!I125+'39.10.50'!I125+'40.10.15'!I125+'43.10.10'!I125+'43.10.14'!I125+'43.10.33'!I125+A!I125+B!I125</f>
        <v>0</v>
      </c>
      <c r="J125" s="311">
        <f>'30.10.05'!J125+'31.10.03'!J125+'33.10.08'!J125+'33.10.21'!J125+'33.10.30'!J125+'33.10.31'!J125+'36.10.50'!J125+'37.10.01'!J125+'39.10.01'!J125+'39.10.50'!J125+'40.10.15'!J125+'43.10.10'!J125+'43.10.14'!J125+'43.10.33'!J125+A!J125+B!J125</f>
        <v>0</v>
      </c>
      <c r="K125" s="311">
        <f>'30.10.05'!K125+'31.10.03'!K125+'33.10.08'!K125+'33.10.21'!K125+'33.10.30'!K125+'33.10.31'!K125+'36.10.50'!K125+'37.10.01'!K125+'39.10.01'!K125+'39.10.50'!K125+'40.10.15'!K125+'43.10.10'!K125+'43.10.14'!K125+'43.10.33'!K125+A!K125+B!K125</f>
        <v>0</v>
      </c>
      <c r="L125" s="631">
        <f>'30.10.05'!L125+'31.10.03'!L125+'33.10.08'!L125+'33.10.21'!L125+'33.10.30'!L125+'33.10.31'!L125+'36.10.50'!L125+'37.10.01'!L125+'39.10.01'!L125+'39.10.50'!L125+'40.10.15'!L125+'43.10.10'!L125+'43.10.14'!L125+'43.10.33'!L125+A!L125+B!L125</f>
        <v>0</v>
      </c>
    </row>
    <row r="126" spans="1:12" s="229" customFormat="1" ht="18" customHeight="1" x14ac:dyDescent="0.2">
      <c r="A126" s="360"/>
      <c r="B126" s="366" t="s">
        <v>632</v>
      </c>
      <c r="C126" s="578" t="s">
        <v>633</v>
      </c>
      <c r="D126" s="305">
        <f t="shared" si="11"/>
        <v>0</v>
      </c>
      <c r="E126" s="309"/>
      <c r="F126" s="309">
        <f>'30.10.05'!F126+'31.10.03'!F126+'33.10.08'!F126+'33.10.21'!F126+'33.10.30'!F126+'33.10.31'!F126+'36.10.50'!F126+'37.10.01'!F126+'39.10.01'!F126+'39.10.50'!F126+'40.10.15'!F126+'43.10.10'!F126+'43.10.14'!F126+'43.10.33'!F126+A!F126+B!F126</f>
        <v>0</v>
      </c>
      <c r="G126" s="309">
        <f>'30.10.05'!G126+'31.10.03'!G126+'33.10.08'!G126+'33.10.21'!G126+'33.10.30'!G126+'33.10.31'!G126+'36.10.50'!G126+'37.10.01'!G126+'39.10.01'!G126+'39.10.50'!G126+'40.10.15'!G126+'43.10.10'!G126+'43.10.14'!G126+'43.10.33'!G126+A!G126+B!G126</f>
        <v>0</v>
      </c>
      <c r="H126" s="309">
        <f>'30.10.05'!H126+'31.10.03'!H126+'33.10.08'!H126+'33.10.21'!H126+'33.10.30'!H126+'33.10.31'!H126+'36.10.50'!H126+'37.10.01'!H126+'39.10.01'!H126+'39.10.50'!H126+'40.10.15'!H126+'43.10.10'!H126+'43.10.14'!H126+'43.10.33'!H126+A!H126+B!H126</f>
        <v>0</v>
      </c>
      <c r="I126" s="309">
        <f>'30.10.05'!I126+'31.10.03'!I126+'33.10.08'!I126+'33.10.21'!I126+'33.10.30'!I126+'33.10.31'!I126+'36.10.50'!I126+'37.10.01'!I126+'39.10.01'!I126+'39.10.50'!I126+'40.10.15'!I126+'43.10.10'!I126+'43.10.14'!I126+'43.10.33'!I126+A!I126+B!I126</f>
        <v>0</v>
      </c>
      <c r="J126" s="311">
        <f>'30.10.05'!J126+'31.10.03'!J126+'33.10.08'!J126+'33.10.21'!J126+'33.10.30'!J126+'33.10.31'!J126+'36.10.50'!J126+'37.10.01'!J126+'39.10.01'!J126+'39.10.50'!J126+'40.10.15'!J126+'43.10.10'!J126+'43.10.14'!J126+'43.10.33'!J126+A!J126+B!J126</f>
        <v>0</v>
      </c>
      <c r="K126" s="311">
        <f>'30.10.05'!K126+'31.10.03'!K126+'33.10.08'!K126+'33.10.21'!K126+'33.10.30'!K126+'33.10.31'!K126+'36.10.50'!K126+'37.10.01'!K126+'39.10.01'!K126+'39.10.50'!K126+'40.10.15'!K126+'43.10.10'!K126+'43.10.14'!K126+'43.10.33'!K126+A!K126+B!K126</f>
        <v>0</v>
      </c>
      <c r="L126" s="631">
        <f>'30.10.05'!L126+'31.10.03'!L126+'33.10.08'!L126+'33.10.21'!L126+'33.10.30'!L126+'33.10.31'!L126+'36.10.50'!L126+'37.10.01'!L126+'39.10.01'!L126+'39.10.50'!L126+'40.10.15'!L126+'43.10.10'!L126+'43.10.14'!L126+'43.10.33'!L126+A!L126+B!L126</f>
        <v>0</v>
      </c>
    </row>
    <row r="127" spans="1:12" s="229" customFormat="1" ht="18" customHeight="1" x14ac:dyDescent="0.2">
      <c r="A127" s="360"/>
      <c r="B127" s="366" t="s">
        <v>437</v>
      </c>
      <c r="C127" s="578" t="s">
        <v>436</v>
      </c>
      <c r="D127" s="305">
        <f t="shared" si="11"/>
        <v>0</v>
      </c>
      <c r="E127" s="309"/>
      <c r="F127" s="309">
        <f>'30.10.05'!F127+'31.10.03'!F127+'33.10.08'!F127+'33.10.21'!F127+'33.10.30'!F127+'33.10.31'!F127+'36.10.50'!F127+'37.10.01'!F127+'39.10.01'!F127+'39.10.50'!F127+'40.10.15'!F127+'43.10.10'!F127+'43.10.14'!F127+'43.10.33'!F127+A!F127+B!F127</f>
        <v>0</v>
      </c>
      <c r="G127" s="309">
        <f>'30.10.05'!G127+'31.10.03'!G127+'33.10.08'!G127+'33.10.21'!G127+'33.10.30'!G127+'33.10.31'!G127+'36.10.50'!G127+'37.10.01'!G127+'39.10.01'!G127+'39.10.50'!G127+'40.10.15'!G127+'43.10.10'!G127+'43.10.14'!G127+'43.10.33'!G127+A!G127+B!G127</f>
        <v>0</v>
      </c>
      <c r="H127" s="309">
        <f>'30.10.05'!H127+'31.10.03'!H127+'33.10.08'!H127+'33.10.21'!H127+'33.10.30'!H127+'33.10.31'!H127+'36.10.50'!H127+'37.10.01'!H127+'39.10.01'!H127+'39.10.50'!H127+'40.10.15'!H127+'43.10.10'!H127+'43.10.14'!H127+'43.10.33'!H127+A!H127+B!H127</f>
        <v>0</v>
      </c>
      <c r="I127" s="309">
        <f>'30.10.05'!I127+'31.10.03'!I127+'33.10.08'!I127+'33.10.21'!I127+'33.10.30'!I127+'33.10.31'!I127+'36.10.50'!I127+'37.10.01'!I127+'39.10.01'!I127+'39.10.50'!I127+'40.10.15'!I127+'43.10.10'!I127+'43.10.14'!I127+'43.10.33'!I127+A!I127+B!I127</f>
        <v>0</v>
      </c>
      <c r="J127" s="311">
        <f>'30.10.05'!J127+'31.10.03'!J127+'33.10.08'!J127+'33.10.21'!J127+'33.10.30'!J127+'33.10.31'!J127+'36.10.50'!J127+'37.10.01'!J127+'39.10.01'!J127+'39.10.50'!J127+'40.10.15'!J127+'43.10.10'!J127+'43.10.14'!J127+'43.10.33'!J127+A!J127+B!J127</f>
        <v>0</v>
      </c>
      <c r="K127" s="311">
        <f>'30.10.05'!K127+'31.10.03'!K127+'33.10.08'!K127+'33.10.21'!K127+'33.10.30'!K127+'33.10.31'!K127+'36.10.50'!K127+'37.10.01'!K127+'39.10.01'!K127+'39.10.50'!K127+'40.10.15'!K127+'43.10.10'!K127+'43.10.14'!K127+'43.10.33'!K127+A!K127+B!K127</f>
        <v>0</v>
      </c>
      <c r="L127" s="631">
        <f>'30.10.05'!L127+'31.10.03'!L127+'33.10.08'!L127+'33.10.21'!L127+'33.10.30'!L127+'33.10.31'!L127+'36.10.50'!L127+'37.10.01'!L127+'39.10.01'!L127+'39.10.50'!L127+'40.10.15'!L127+'43.10.10'!L127+'43.10.14'!L127+'43.10.33'!L127+A!L127+B!L127</f>
        <v>0</v>
      </c>
    </row>
    <row r="128" spans="1:12" s="229" customFormat="1" ht="27" customHeight="1" x14ac:dyDescent="0.2">
      <c r="A128" s="360"/>
      <c r="B128" s="588" t="s">
        <v>748</v>
      </c>
      <c r="C128" s="578" t="s">
        <v>749</v>
      </c>
      <c r="D128" s="305">
        <f t="shared" si="11"/>
        <v>0</v>
      </c>
      <c r="E128" s="309"/>
      <c r="F128" s="309">
        <f>'30.10.05'!F128+'31.10.03'!F128+'33.10.08'!F128+'33.10.21'!F128+'33.10.30'!F128+'33.10.31'!F128+'36.10.50'!F128+'37.10.01'!F128+'39.10.01'!F128+'39.10.50'!F128+'40.10.15'!F128+'43.10.10'!F128+'43.10.14'!F128+'43.10.33'!F128+A!F128+B!F128</f>
        <v>0</v>
      </c>
      <c r="G128" s="309">
        <f>'30.10.05'!G128+'31.10.03'!G128+'33.10.08'!G128+'33.10.21'!G128+'33.10.30'!G128+'33.10.31'!G128+'36.10.50'!G128+'37.10.01'!G128+'39.10.01'!G128+'39.10.50'!G128+'40.10.15'!G128+'43.10.10'!G128+'43.10.14'!G128+'43.10.33'!G128+A!G128+B!G128</f>
        <v>0</v>
      </c>
      <c r="H128" s="309">
        <f>'30.10.05'!H128+'31.10.03'!H128+'33.10.08'!H128+'33.10.21'!H128+'33.10.30'!H128+'33.10.31'!H128+'36.10.50'!H128+'37.10.01'!H128+'39.10.01'!H128+'39.10.50'!H128+'40.10.15'!H128+'43.10.10'!H128+'43.10.14'!H128+'43.10.33'!H128+A!H128+B!H128</f>
        <v>0</v>
      </c>
      <c r="I128" s="309">
        <f>'30.10.05'!I128+'31.10.03'!I128+'33.10.08'!I128+'33.10.21'!I128+'33.10.30'!I128+'33.10.31'!I128+'36.10.50'!I128+'37.10.01'!I128+'39.10.01'!I128+'39.10.50'!I128+'40.10.15'!I128+'43.10.10'!I128+'43.10.14'!I128+'43.10.33'!I128+A!I128+B!I128</f>
        <v>0</v>
      </c>
      <c r="J128" s="311">
        <f>'30.10.05'!J128+'31.10.03'!J128+'33.10.08'!J128+'33.10.21'!J128+'33.10.30'!J128+'33.10.31'!J128+'36.10.50'!J128+'37.10.01'!J128+'39.10.01'!J128+'39.10.50'!J128+'40.10.15'!J128+'43.10.10'!J128+'43.10.14'!J128+'43.10.33'!J128+A!J128+B!J128</f>
        <v>0</v>
      </c>
      <c r="K128" s="311">
        <f>'30.10.05'!K128+'31.10.03'!K128+'33.10.08'!K128+'33.10.21'!K128+'33.10.30'!K128+'33.10.31'!K128+'36.10.50'!K128+'37.10.01'!K128+'39.10.01'!K128+'39.10.50'!K128+'40.10.15'!K128+'43.10.10'!K128+'43.10.14'!K128+'43.10.33'!K128+A!K128+B!K128</f>
        <v>0</v>
      </c>
      <c r="L128" s="631">
        <f>'30.10.05'!L128+'31.10.03'!L128+'33.10.08'!L128+'33.10.21'!L128+'33.10.30'!L128+'33.10.31'!L128+'36.10.50'!L128+'37.10.01'!L128+'39.10.01'!L128+'39.10.50'!L128+'40.10.15'!L128+'43.10.10'!L128+'43.10.14'!L128+'43.10.33'!L128+A!L128+B!L128</f>
        <v>0</v>
      </c>
    </row>
    <row r="129" spans="1:12" s="229" customFormat="1" ht="28.15" customHeight="1" x14ac:dyDescent="0.2">
      <c r="A129" s="360"/>
      <c r="B129" s="588" t="s">
        <v>693</v>
      </c>
      <c r="C129" s="578" t="s">
        <v>750</v>
      </c>
      <c r="D129" s="305">
        <f t="shared" si="11"/>
        <v>0</v>
      </c>
      <c r="E129" s="309"/>
      <c r="F129" s="309">
        <f>'30.10.05'!F129+'31.10.03'!F129+'33.10.08'!F129+'33.10.21'!F129+'33.10.30'!F129+'33.10.31'!F129+'36.10.50'!F129+'37.10.01'!F129+'39.10.01'!F129+'39.10.50'!F129+'40.10.15'!F129+'43.10.10'!F129+'43.10.14'!F129+'43.10.33'!F129+A!F129+B!F129</f>
        <v>0</v>
      </c>
      <c r="G129" s="309">
        <f>'30.10.05'!G129+'31.10.03'!G129+'33.10.08'!G129+'33.10.21'!G129+'33.10.30'!G129+'33.10.31'!G129+'36.10.50'!G129+'37.10.01'!G129+'39.10.01'!G129+'39.10.50'!G129+'40.10.15'!G129+'43.10.10'!G129+'43.10.14'!G129+'43.10.33'!G129+A!G129+B!G129</f>
        <v>0</v>
      </c>
      <c r="H129" s="309">
        <f>'30.10.05'!H129+'31.10.03'!H129+'33.10.08'!H129+'33.10.21'!H129+'33.10.30'!H129+'33.10.31'!H129+'36.10.50'!H129+'37.10.01'!H129+'39.10.01'!H129+'39.10.50'!H129+'40.10.15'!H129+'43.10.10'!H129+'43.10.14'!H129+'43.10.33'!H129+A!H129+B!H129</f>
        <v>0</v>
      </c>
      <c r="I129" s="309">
        <f>'30.10.05'!I129+'31.10.03'!I129+'33.10.08'!I129+'33.10.21'!I129+'33.10.30'!I129+'33.10.31'!I129+'36.10.50'!I129+'37.10.01'!I129+'39.10.01'!I129+'39.10.50'!I129+'40.10.15'!I129+'43.10.10'!I129+'43.10.14'!I129+'43.10.33'!I129+A!I129+B!I129</f>
        <v>0</v>
      </c>
      <c r="J129" s="311">
        <f>'30.10.05'!J129+'31.10.03'!J129+'33.10.08'!J129+'33.10.21'!J129+'33.10.30'!J129+'33.10.31'!J129+'36.10.50'!J129+'37.10.01'!J129+'39.10.01'!J129+'39.10.50'!J129+'40.10.15'!J129+'43.10.10'!J129+'43.10.14'!J129+'43.10.33'!J129+A!J129+B!J129</f>
        <v>0</v>
      </c>
      <c r="K129" s="311">
        <f>'30.10.05'!K129+'31.10.03'!K129+'33.10.08'!K129+'33.10.21'!K129+'33.10.30'!K129+'33.10.31'!K129+'36.10.50'!K129+'37.10.01'!K129+'39.10.01'!K129+'39.10.50'!K129+'40.10.15'!K129+'43.10.10'!K129+'43.10.14'!K129+'43.10.33'!K129+A!K129+B!K129</f>
        <v>0</v>
      </c>
      <c r="L129" s="631">
        <f>'30.10.05'!L129+'31.10.03'!L129+'33.10.08'!L129+'33.10.21'!L129+'33.10.30'!L129+'33.10.31'!L129+'36.10.50'!L129+'37.10.01'!L129+'39.10.01'!L129+'39.10.50'!L129+'40.10.15'!L129+'43.10.10'!L129+'43.10.14'!L129+'43.10.33'!L129+A!L129+B!L129</f>
        <v>0</v>
      </c>
    </row>
    <row r="130" spans="1:12" s="229" customFormat="1" ht="27.6" customHeight="1" x14ac:dyDescent="0.2">
      <c r="A130" s="598"/>
      <c r="B130" s="588" t="s">
        <v>333</v>
      </c>
      <c r="C130" s="578" t="s">
        <v>334</v>
      </c>
      <c r="D130" s="305">
        <f t="shared" si="11"/>
        <v>0</v>
      </c>
      <c r="E130" s="309"/>
      <c r="F130" s="309">
        <f>'30.10.05'!F130+'31.10.03'!F130+'33.10.08'!F130+'33.10.21'!F130+'33.10.30'!F130+'33.10.31'!F130+'36.10.50'!F130+'37.10.01'!F130+'39.10.01'!F130+'39.10.50'!F130+'40.10.15'!F130+'43.10.10'!F130+'43.10.14'!F130+'43.10.33'!F130+A!F130+B!F130</f>
        <v>0</v>
      </c>
      <c r="G130" s="309">
        <f>'30.10.05'!G130+'31.10.03'!G130+'33.10.08'!G130+'33.10.21'!G130+'33.10.30'!G130+'33.10.31'!G130+'36.10.50'!G130+'37.10.01'!G130+'39.10.01'!G130+'39.10.50'!G130+'40.10.15'!G130+'43.10.10'!G130+'43.10.14'!G130+'43.10.33'!G130+A!G130+B!G130</f>
        <v>0</v>
      </c>
      <c r="H130" s="309">
        <f>'30.10.05'!H130+'31.10.03'!H130+'33.10.08'!H130+'33.10.21'!H130+'33.10.30'!H130+'33.10.31'!H130+'36.10.50'!H130+'37.10.01'!H130+'39.10.01'!H130+'39.10.50'!H130+'40.10.15'!H130+'43.10.10'!H130+'43.10.14'!H130+'43.10.33'!H130+A!H130+B!H130</f>
        <v>0</v>
      </c>
      <c r="I130" s="309">
        <f>'30.10.05'!I130+'31.10.03'!I130+'33.10.08'!I130+'33.10.21'!I130+'33.10.30'!I130+'33.10.31'!I130+'36.10.50'!I130+'37.10.01'!I130+'39.10.01'!I130+'39.10.50'!I130+'40.10.15'!I130+'43.10.10'!I130+'43.10.14'!I130+'43.10.33'!I130+A!I130+B!I130</f>
        <v>0</v>
      </c>
      <c r="J130" s="311">
        <f>'30.10.05'!J130+'31.10.03'!J130+'33.10.08'!J130+'33.10.21'!J130+'33.10.30'!J130+'33.10.31'!J130+'36.10.50'!J130+'37.10.01'!J130+'39.10.01'!J130+'39.10.50'!J130+'40.10.15'!J130+'43.10.10'!J130+'43.10.14'!J130+'43.10.33'!J130+A!J130+B!J130</f>
        <v>0</v>
      </c>
      <c r="K130" s="311">
        <f>'30.10.05'!K130+'31.10.03'!K130+'33.10.08'!K130+'33.10.21'!K130+'33.10.30'!K130+'33.10.31'!K130+'36.10.50'!K130+'37.10.01'!K130+'39.10.01'!K130+'39.10.50'!K130+'40.10.15'!K130+'43.10.10'!K130+'43.10.14'!K130+'43.10.33'!K130+A!K130+B!K130</f>
        <v>0</v>
      </c>
      <c r="L130" s="631">
        <f>'30.10.05'!L130+'31.10.03'!L130+'33.10.08'!L130+'33.10.21'!L130+'33.10.30'!L130+'33.10.31'!L130+'36.10.50'!L130+'37.10.01'!L130+'39.10.01'!L130+'39.10.50'!L130+'40.10.15'!L130+'43.10.10'!L130+'43.10.14'!L130+'43.10.33'!L130+A!L130+B!L130</f>
        <v>0</v>
      </c>
    </row>
    <row r="131" spans="1:12" s="229" customFormat="1" ht="30.75" customHeight="1" x14ac:dyDescent="0.2">
      <c r="A131" s="598"/>
      <c r="B131" s="588" t="s">
        <v>501</v>
      </c>
      <c r="C131" s="578" t="s">
        <v>502</v>
      </c>
      <c r="D131" s="305">
        <f t="shared" si="11"/>
        <v>0</v>
      </c>
      <c r="E131" s="309"/>
      <c r="F131" s="309">
        <f>'30.10.05'!F131+'31.10.03'!F131+'33.10.08'!F131+'33.10.21'!F131+'33.10.30'!F131+'33.10.31'!F131+'36.10.50'!F131+'37.10.01'!F131+'39.10.01'!F131+'39.10.50'!F131+'40.10.15'!F131+'43.10.10'!F131+'43.10.14'!F131+'43.10.33'!F131+A!F131+B!F131</f>
        <v>0</v>
      </c>
      <c r="G131" s="309">
        <f>'30.10.05'!G131+'31.10.03'!G131+'33.10.08'!G131+'33.10.21'!G131+'33.10.30'!G131+'33.10.31'!G131+'36.10.50'!G131+'37.10.01'!G131+'39.10.01'!G131+'39.10.50'!G131+'40.10.15'!G131+'43.10.10'!G131+'43.10.14'!G131+'43.10.33'!G131+A!G131+B!G131</f>
        <v>0</v>
      </c>
      <c r="H131" s="309">
        <f>'30.10.05'!H131+'31.10.03'!H131+'33.10.08'!H131+'33.10.21'!H131+'33.10.30'!H131+'33.10.31'!H131+'36.10.50'!H131+'37.10.01'!H131+'39.10.01'!H131+'39.10.50'!H131+'40.10.15'!H131+'43.10.10'!H131+'43.10.14'!H131+'43.10.33'!H131+A!H131+B!H131</f>
        <v>0</v>
      </c>
      <c r="I131" s="309">
        <f>'30.10.05'!I131+'31.10.03'!I131+'33.10.08'!I131+'33.10.21'!I131+'33.10.30'!I131+'33.10.31'!I131+'36.10.50'!I131+'37.10.01'!I131+'39.10.01'!I131+'39.10.50'!I131+'40.10.15'!I131+'43.10.10'!I131+'43.10.14'!I131+'43.10.33'!I131+A!I131+B!I131</f>
        <v>0</v>
      </c>
      <c r="J131" s="311">
        <f>'30.10.05'!J131+'31.10.03'!J131+'33.10.08'!J131+'33.10.21'!J131+'33.10.30'!J131+'33.10.31'!J131+'36.10.50'!J131+'37.10.01'!J131+'39.10.01'!J131+'39.10.50'!J131+'40.10.15'!J131+'43.10.10'!J131+'43.10.14'!J131+'43.10.33'!J131+A!J131+B!J131</f>
        <v>0</v>
      </c>
      <c r="K131" s="311">
        <f>'30.10.05'!K131+'31.10.03'!K131+'33.10.08'!K131+'33.10.21'!K131+'33.10.30'!K131+'33.10.31'!K131+'36.10.50'!K131+'37.10.01'!K131+'39.10.01'!K131+'39.10.50'!K131+'40.10.15'!K131+'43.10.10'!K131+'43.10.14'!K131+'43.10.33'!K131+A!K131+B!K131</f>
        <v>0</v>
      </c>
      <c r="L131" s="631">
        <f>'30.10.05'!L131+'31.10.03'!L131+'33.10.08'!L131+'33.10.21'!L131+'33.10.30'!L131+'33.10.31'!L131+'36.10.50'!L131+'37.10.01'!L131+'39.10.01'!L131+'39.10.50'!L131+'40.10.15'!L131+'43.10.10'!L131+'43.10.14'!L131+'43.10.33'!L131+A!L131+B!L131</f>
        <v>0</v>
      </c>
    </row>
    <row r="132" spans="1:12" s="229" customFormat="1" ht="27.6" customHeight="1" x14ac:dyDescent="0.2">
      <c r="A132" s="598"/>
      <c r="B132" s="588" t="s">
        <v>262</v>
      </c>
      <c r="C132" s="578" t="s">
        <v>263</v>
      </c>
      <c r="D132" s="305">
        <f t="shared" si="11"/>
        <v>0</v>
      </c>
      <c r="E132" s="309"/>
      <c r="F132" s="309">
        <f>'30.10.05'!F132+'31.10.03'!F132+'33.10.08'!F132+'33.10.21'!F132+'33.10.30'!F132+'33.10.31'!F132+'36.10.50'!F132+'37.10.01'!F132+'39.10.01'!F132+'39.10.50'!F132+'40.10.15'!F132+'43.10.10'!F132+'43.10.14'!F132+'43.10.33'!F132+A!F132+B!F132</f>
        <v>0</v>
      </c>
      <c r="G132" s="309">
        <f>'30.10.05'!G132+'31.10.03'!G132+'33.10.08'!G132+'33.10.21'!G132+'33.10.30'!G132+'33.10.31'!G132+'36.10.50'!G132+'37.10.01'!G132+'39.10.01'!G132+'39.10.50'!G132+'40.10.15'!G132+'43.10.10'!G132+'43.10.14'!G132+'43.10.33'!G132+A!G132+B!G132</f>
        <v>0</v>
      </c>
      <c r="H132" s="309">
        <f>'30.10.05'!H132+'31.10.03'!H132+'33.10.08'!H132+'33.10.21'!H132+'33.10.30'!H132+'33.10.31'!H132+'36.10.50'!H132+'37.10.01'!H132+'39.10.01'!H132+'39.10.50'!H132+'40.10.15'!H132+'43.10.10'!H132+'43.10.14'!H132+'43.10.33'!H132+A!H132+B!H132</f>
        <v>0</v>
      </c>
      <c r="I132" s="309">
        <f>'30.10.05'!I132+'31.10.03'!I132+'33.10.08'!I132+'33.10.21'!I132+'33.10.30'!I132+'33.10.31'!I132+'36.10.50'!I132+'37.10.01'!I132+'39.10.01'!I132+'39.10.50'!I132+'40.10.15'!I132+'43.10.10'!I132+'43.10.14'!I132+'43.10.33'!I132+A!I132+B!I132</f>
        <v>0</v>
      </c>
      <c r="J132" s="311">
        <f>'30.10.05'!J132+'31.10.03'!J132+'33.10.08'!J132+'33.10.21'!J132+'33.10.30'!J132+'33.10.31'!J132+'36.10.50'!J132+'37.10.01'!J132+'39.10.01'!J132+'39.10.50'!J132+'40.10.15'!J132+'43.10.10'!J132+'43.10.14'!J132+'43.10.33'!J132+A!J132+B!J132</f>
        <v>0</v>
      </c>
      <c r="K132" s="311">
        <f>'30.10.05'!K132+'31.10.03'!K132+'33.10.08'!K132+'33.10.21'!K132+'33.10.30'!K132+'33.10.31'!K132+'36.10.50'!K132+'37.10.01'!K132+'39.10.01'!K132+'39.10.50'!K132+'40.10.15'!K132+'43.10.10'!K132+'43.10.14'!K132+'43.10.33'!K132+A!K132+B!K132</f>
        <v>0</v>
      </c>
      <c r="L132" s="631">
        <f>'30.10.05'!L132+'31.10.03'!L132+'33.10.08'!L132+'33.10.21'!L132+'33.10.30'!L132+'33.10.31'!L132+'36.10.50'!L132+'37.10.01'!L132+'39.10.01'!L132+'39.10.50'!L132+'40.10.15'!L132+'43.10.10'!L132+'43.10.14'!L132+'43.10.33'!L132+A!L132+B!L132</f>
        <v>0</v>
      </c>
    </row>
    <row r="133" spans="1:12" s="229" customFormat="1" ht="33" customHeight="1" x14ac:dyDescent="0.2">
      <c r="A133" s="598"/>
      <c r="B133" s="588" t="s">
        <v>731</v>
      </c>
      <c r="C133" s="578" t="s">
        <v>264</v>
      </c>
      <c r="D133" s="305">
        <f t="shared" si="11"/>
        <v>0</v>
      </c>
      <c r="E133" s="309"/>
      <c r="F133" s="309">
        <f>'30.10.05'!F133+'31.10.03'!F133+'33.10.08'!F133+'33.10.21'!F133+'33.10.30'!F133+'33.10.31'!F133+'36.10.50'!F133+'37.10.01'!F133+'39.10.01'!F133+'39.10.50'!F133+'40.10.15'!F133+'43.10.10'!F133+'43.10.14'!F133+'43.10.33'!F133+A!F133+B!F133</f>
        <v>0</v>
      </c>
      <c r="G133" s="309">
        <f>'30.10.05'!G133+'31.10.03'!G133+'33.10.08'!G133+'33.10.21'!G133+'33.10.30'!G133+'33.10.31'!G133+'36.10.50'!G133+'37.10.01'!G133+'39.10.01'!G133+'39.10.50'!G133+'40.10.15'!G133+'43.10.10'!G133+'43.10.14'!G133+'43.10.33'!G133+A!G133+B!G133</f>
        <v>0</v>
      </c>
      <c r="H133" s="309">
        <f>'30.10.05'!H133+'31.10.03'!H133+'33.10.08'!H133+'33.10.21'!H133+'33.10.30'!H133+'33.10.31'!H133+'36.10.50'!H133+'37.10.01'!H133+'39.10.01'!H133+'39.10.50'!H133+'40.10.15'!H133+'43.10.10'!H133+'43.10.14'!H133+'43.10.33'!H133+A!H133+B!H133</f>
        <v>0</v>
      </c>
      <c r="I133" s="309">
        <f>'30.10.05'!I133+'31.10.03'!I133+'33.10.08'!I133+'33.10.21'!I133+'33.10.30'!I133+'33.10.31'!I133+'36.10.50'!I133+'37.10.01'!I133+'39.10.01'!I133+'39.10.50'!I133+'40.10.15'!I133+'43.10.10'!I133+'43.10.14'!I133+'43.10.33'!I133+A!I133+B!I133</f>
        <v>0</v>
      </c>
      <c r="J133" s="311">
        <f>'30.10.05'!J133+'31.10.03'!J133+'33.10.08'!J133+'33.10.21'!J133+'33.10.30'!J133+'33.10.31'!J133+'36.10.50'!J133+'37.10.01'!J133+'39.10.01'!J133+'39.10.50'!J133+'40.10.15'!J133+'43.10.10'!J133+'43.10.14'!J133+'43.10.33'!J133+A!J133+B!J133</f>
        <v>0</v>
      </c>
      <c r="K133" s="311">
        <f>'30.10.05'!K133+'31.10.03'!K133+'33.10.08'!K133+'33.10.21'!K133+'33.10.30'!K133+'33.10.31'!K133+'36.10.50'!K133+'37.10.01'!K133+'39.10.01'!K133+'39.10.50'!K133+'40.10.15'!K133+'43.10.10'!K133+'43.10.14'!K133+'43.10.33'!K133+A!K133+B!K133</f>
        <v>0</v>
      </c>
      <c r="L133" s="631">
        <f>'30.10.05'!L133+'31.10.03'!L133+'33.10.08'!L133+'33.10.21'!L133+'33.10.30'!L133+'33.10.31'!L133+'36.10.50'!L133+'37.10.01'!L133+'39.10.01'!L133+'39.10.50'!L133+'40.10.15'!L133+'43.10.10'!L133+'43.10.14'!L133+'43.10.33'!L133+A!L133+B!L133</f>
        <v>0</v>
      </c>
    </row>
    <row r="134" spans="1:12" s="229" customFormat="1" ht="27" customHeight="1" x14ac:dyDescent="0.2">
      <c r="A134" s="598"/>
      <c r="B134" s="588" t="s">
        <v>45</v>
      </c>
      <c r="C134" s="578" t="s">
        <v>46</v>
      </c>
      <c r="D134" s="305">
        <f t="shared" si="11"/>
        <v>0</v>
      </c>
      <c r="E134" s="309"/>
      <c r="F134" s="309">
        <f>'30.10.05'!F134+'31.10.03'!F134+'33.10.08'!F134+'33.10.21'!F134+'33.10.30'!F134+'33.10.31'!F134+'36.10.50'!F134+'37.10.01'!F134+'39.10.01'!F134+'39.10.50'!F134+'40.10.15'!F134+'43.10.10'!F134+'43.10.14'!F134+'43.10.33'!F134+A!F134+B!F134</f>
        <v>0</v>
      </c>
      <c r="G134" s="309">
        <f>'30.10.05'!G134+'31.10.03'!G134+'33.10.08'!G134+'33.10.21'!G134+'33.10.30'!G134+'33.10.31'!G134+'36.10.50'!G134+'37.10.01'!G134+'39.10.01'!G134+'39.10.50'!G134+'40.10.15'!G134+'43.10.10'!G134+'43.10.14'!G134+'43.10.33'!G134+A!G134+B!G134</f>
        <v>0</v>
      </c>
      <c r="H134" s="309">
        <f>'30.10.05'!H134+'31.10.03'!H134+'33.10.08'!H134+'33.10.21'!H134+'33.10.30'!H134+'33.10.31'!H134+'36.10.50'!H134+'37.10.01'!H134+'39.10.01'!H134+'39.10.50'!H134+'40.10.15'!H134+'43.10.10'!H134+'43.10.14'!H134+'43.10.33'!H134+A!H134+B!H134</f>
        <v>0</v>
      </c>
      <c r="I134" s="309">
        <f>'30.10.05'!I134+'31.10.03'!I134+'33.10.08'!I134+'33.10.21'!I134+'33.10.30'!I134+'33.10.31'!I134+'36.10.50'!I134+'37.10.01'!I134+'39.10.01'!I134+'39.10.50'!I134+'40.10.15'!I134+'43.10.10'!I134+'43.10.14'!I134+'43.10.33'!I134+A!I134+B!I134</f>
        <v>0</v>
      </c>
      <c r="J134" s="311">
        <f>'30.10.05'!J134+'31.10.03'!J134+'33.10.08'!J134+'33.10.21'!J134+'33.10.30'!J134+'33.10.31'!J134+'36.10.50'!J134+'37.10.01'!J134+'39.10.01'!J134+'39.10.50'!J134+'40.10.15'!J134+'43.10.10'!J134+'43.10.14'!J134+'43.10.33'!J134+A!J134+B!J134</f>
        <v>0</v>
      </c>
      <c r="K134" s="311">
        <f>'30.10.05'!K134+'31.10.03'!K134+'33.10.08'!K134+'33.10.21'!K134+'33.10.30'!K134+'33.10.31'!K134+'36.10.50'!K134+'37.10.01'!K134+'39.10.01'!K134+'39.10.50'!K134+'40.10.15'!K134+'43.10.10'!K134+'43.10.14'!K134+'43.10.33'!K134+A!K134+B!K134</f>
        <v>0</v>
      </c>
      <c r="L134" s="631">
        <f>'30.10.05'!L134+'31.10.03'!L134+'33.10.08'!L134+'33.10.21'!L134+'33.10.30'!L134+'33.10.31'!L134+'36.10.50'!L134+'37.10.01'!L134+'39.10.01'!L134+'39.10.50'!L134+'40.10.15'!L134+'43.10.10'!L134+'43.10.14'!L134+'43.10.33'!L134+A!L134+B!L134</f>
        <v>0</v>
      </c>
    </row>
    <row r="135" spans="1:12" s="229" customFormat="1" ht="20.25" customHeight="1" x14ac:dyDescent="0.2">
      <c r="A135" s="598"/>
      <c r="B135" s="588" t="s">
        <v>47</v>
      </c>
      <c r="C135" s="578" t="s">
        <v>48</v>
      </c>
      <c r="D135" s="305">
        <f t="shared" si="11"/>
        <v>0</v>
      </c>
      <c r="E135" s="309"/>
      <c r="F135" s="309">
        <f>'30.10.05'!F135+'31.10.03'!F135+'33.10.08'!F135+'33.10.21'!F135+'33.10.30'!F135+'33.10.31'!F135+'36.10.50'!F135+'37.10.01'!F135+'39.10.01'!F135+'39.10.50'!F135+'40.10.15'!F135+'43.10.10'!F135+'43.10.14'!F135+'43.10.33'!F135+A!F135+B!F135</f>
        <v>0</v>
      </c>
      <c r="G135" s="309">
        <f>'30.10.05'!G135+'31.10.03'!G135+'33.10.08'!G135+'33.10.21'!G135+'33.10.30'!G135+'33.10.31'!G135+'36.10.50'!G135+'37.10.01'!G135+'39.10.01'!G135+'39.10.50'!G135+'40.10.15'!G135+'43.10.10'!G135+'43.10.14'!G135+'43.10.33'!G135+A!G135+B!G135</f>
        <v>0</v>
      </c>
      <c r="H135" s="309">
        <f>'30.10.05'!H135+'31.10.03'!H135+'33.10.08'!H135+'33.10.21'!H135+'33.10.30'!H135+'33.10.31'!H135+'36.10.50'!H135+'37.10.01'!H135+'39.10.01'!H135+'39.10.50'!H135+'40.10.15'!H135+'43.10.10'!H135+'43.10.14'!H135+'43.10.33'!H135+A!H135+B!H135</f>
        <v>0</v>
      </c>
      <c r="I135" s="309">
        <f>'30.10.05'!I135+'31.10.03'!I135+'33.10.08'!I135+'33.10.21'!I135+'33.10.30'!I135+'33.10.31'!I135+'36.10.50'!I135+'37.10.01'!I135+'39.10.01'!I135+'39.10.50'!I135+'40.10.15'!I135+'43.10.10'!I135+'43.10.14'!I135+'43.10.33'!I135+A!I135+B!I135</f>
        <v>0</v>
      </c>
      <c r="J135" s="311">
        <f>'30.10.05'!J135+'31.10.03'!J135+'33.10.08'!J135+'33.10.21'!J135+'33.10.30'!J135+'33.10.31'!J135+'36.10.50'!J135+'37.10.01'!J135+'39.10.01'!J135+'39.10.50'!J135+'40.10.15'!J135+'43.10.10'!J135+'43.10.14'!J135+'43.10.33'!J135+A!J135+B!J135</f>
        <v>0</v>
      </c>
      <c r="K135" s="311">
        <f>'30.10.05'!K135+'31.10.03'!K135+'33.10.08'!K135+'33.10.21'!K135+'33.10.30'!K135+'33.10.31'!K135+'36.10.50'!K135+'37.10.01'!K135+'39.10.01'!K135+'39.10.50'!K135+'40.10.15'!K135+'43.10.10'!K135+'43.10.14'!K135+'43.10.33'!K135+A!K135+B!K135</f>
        <v>0</v>
      </c>
      <c r="L135" s="631">
        <f>'30.10.05'!L135+'31.10.03'!L135+'33.10.08'!L135+'33.10.21'!L135+'33.10.30'!L135+'33.10.31'!L135+'36.10.50'!L135+'37.10.01'!L135+'39.10.01'!L135+'39.10.50'!L135+'40.10.15'!L135+'43.10.10'!L135+'43.10.14'!L135+'43.10.33'!L135+A!L135+B!L135</f>
        <v>0</v>
      </c>
    </row>
    <row r="136" spans="1:12" s="229" customFormat="1" ht="28.15" customHeight="1" x14ac:dyDescent="0.2">
      <c r="A136" s="598"/>
      <c r="B136" s="588" t="s">
        <v>16</v>
      </c>
      <c r="C136" s="578" t="s">
        <v>17</v>
      </c>
      <c r="D136" s="305">
        <f t="shared" si="11"/>
        <v>0</v>
      </c>
      <c r="E136" s="309"/>
      <c r="F136" s="309">
        <f>'30.10.05'!F136+'31.10.03'!F136+'33.10.08'!F136+'33.10.21'!F136+'33.10.30'!F136+'33.10.31'!F136+'36.10.50'!F136+'37.10.01'!F136+'39.10.01'!F136+'39.10.50'!F136+'40.10.15'!F136+'43.10.10'!F136+'43.10.14'!F136+'43.10.33'!F136+A!F136+B!F136</f>
        <v>0</v>
      </c>
      <c r="G136" s="309">
        <f>'30.10.05'!G136+'31.10.03'!G136+'33.10.08'!G136+'33.10.21'!G136+'33.10.30'!G136+'33.10.31'!G136+'36.10.50'!G136+'37.10.01'!G136+'39.10.01'!G136+'39.10.50'!G136+'40.10.15'!G136+'43.10.10'!G136+'43.10.14'!G136+'43.10.33'!G136+A!G136+B!G136</f>
        <v>0</v>
      </c>
      <c r="H136" s="309">
        <f>'30.10.05'!H136+'31.10.03'!H136+'33.10.08'!H136+'33.10.21'!H136+'33.10.30'!H136+'33.10.31'!H136+'36.10.50'!H136+'37.10.01'!H136+'39.10.01'!H136+'39.10.50'!H136+'40.10.15'!H136+'43.10.10'!H136+'43.10.14'!H136+'43.10.33'!H136+A!H136+B!H136</f>
        <v>0</v>
      </c>
      <c r="I136" s="309">
        <f>'30.10.05'!I136+'31.10.03'!I136+'33.10.08'!I136+'33.10.21'!I136+'33.10.30'!I136+'33.10.31'!I136+'36.10.50'!I136+'37.10.01'!I136+'39.10.01'!I136+'39.10.50'!I136+'40.10.15'!I136+'43.10.10'!I136+'43.10.14'!I136+'43.10.33'!I136+A!I136+B!I136</f>
        <v>0</v>
      </c>
      <c r="J136" s="311">
        <f>'30.10.05'!J136+'31.10.03'!J136+'33.10.08'!J136+'33.10.21'!J136+'33.10.30'!J136+'33.10.31'!J136+'36.10.50'!J136+'37.10.01'!J136+'39.10.01'!J136+'39.10.50'!J136+'40.10.15'!J136+'43.10.10'!J136+'43.10.14'!J136+'43.10.33'!J136+A!J136+B!J136</f>
        <v>0</v>
      </c>
      <c r="K136" s="311">
        <f>'30.10.05'!K136+'31.10.03'!K136+'33.10.08'!K136+'33.10.21'!K136+'33.10.30'!K136+'33.10.31'!K136+'36.10.50'!K136+'37.10.01'!K136+'39.10.01'!K136+'39.10.50'!K136+'40.10.15'!K136+'43.10.10'!K136+'43.10.14'!K136+'43.10.33'!K136+A!K136+B!K136</f>
        <v>0</v>
      </c>
      <c r="L136" s="631">
        <f>'30.10.05'!L136+'31.10.03'!L136+'33.10.08'!L136+'33.10.21'!L136+'33.10.30'!L136+'33.10.31'!L136+'36.10.50'!L136+'37.10.01'!L136+'39.10.01'!L136+'39.10.50'!L136+'40.10.15'!L136+'43.10.10'!L136+'43.10.14'!L136+'43.10.33'!L136+A!L136+B!L136</f>
        <v>0</v>
      </c>
    </row>
    <row r="137" spans="1:12" s="229" customFormat="1" ht="28.15" customHeight="1" x14ac:dyDescent="0.2">
      <c r="A137" s="598"/>
      <c r="B137" s="588" t="s">
        <v>18</v>
      </c>
      <c r="C137" s="578" t="s">
        <v>19</v>
      </c>
      <c r="D137" s="305">
        <f t="shared" si="11"/>
        <v>0</v>
      </c>
      <c r="E137" s="309"/>
      <c r="F137" s="309">
        <f>'30.10.05'!F137+'31.10.03'!F137+'33.10.08'!F137+'33.10.21'!F137+'33.10.30'!F137+'33.10.31'!F137+'36.10.50'!F137+'37.10.01'!F137+'39.10.01'!F137+'39.10.50'!F137+'40.10.15'!F137+'43.10.10'!F137+'43.10.14'!F137+'43.10.33'!F137+A!F137+B!F137</f>
        <v>0</v>
      </c>
      <c r="G137" s="309">
        <f>'30.10.05'!G137+'31.10.03'!G137+'33.10.08'!G137+'33.10.21'!G137+'33.10.30'!G137+'33.10.31'!G137+'36.10.50'!G137+'37.10.01'!G137+'39.10.01'!G137+'39.10.50'!G137+'40.10.15'!G137+'43.10.10'!G137+'43.10.14'!G137+'43.10.33'!G137+A!G137+B!G137</f>
        <v>0</v>
      </c>
      <c r="H137" s="309">
        <f>'30.10.05'!H137+'31.10.03'!H137+'33.10.08'!H137+'33.10.21'!H137+'33.10.30'!H137+'33.10.31'!H137+'36.10.50'!H137+'37.10.01'!H137+'39.10.01'!H137+'39.10.50'!H137+'40.10.15'!H137+'43.10.10'!H137+'43.10.14'!H137+'43.10.33'!H137+A!H137+B!H137</f>
        <v>0</v>
      </c>
      <c r="I137" s="309">
        <f>'30.10.05'!I137+'31.10.03'!I137+'33.10.08'!I137+'33.10.21'!I137+'33.10.30'!I137+'33.10.31'!I137+'36.10.50'!I137+'37.10.01'!I137+'39.10.01'!I137+'39.10.50'!I137+'40.10.15'!I137+'43.10.10'!I137+'43.10.14'!I137+'43.10.33'!I137+A!I137+B!I137</f>
        <v>0</v>
      </c>
      <c r="J137" s="311">
        <f>'30.10.05'!J137+'31.10.03'!J137+'33.10.08'!J137+'33.10.21'!J137+'33.10.30'!J137+'33.10.31'!J137+'36.10.50'!J137+'37.10.01'!J137+'39.10.01'!J137+'39.10.50'!J137+'40.10.15'!J137+'43.10.10'!J137+'43.10.14'!J137+'43.10.33'!J137+A!J137+B!J137</f>
        <v>0</v>
      </c>
      <c r="K137" s="311">
        <f>'30.10.05'!K137+'31.10.03'!K137+'33.10.08'!K137+'33.10.21'!K137+'33.10.30'!K137+'33.10.31'!K137+'36.10.50'!K137+'37.10.01'!K137+'39.10.01'!K137+'39.10.50'!K137+'40.10.15'!K137+'43.10.10'!K137+'43.10.14'!K137+'43.10.33'!K137+A!K137+B!K137</f>
        <v>0</v>
      </c>
      <c r="L137" s="631">
        <f>'30.10.05'!L137+'31.10.03'!L137+'33.10.08'!L137+'33.10.21'!L137+'33.10.30'!L137+'33.10.31'!L137+'36.10.50'!L137+'37.10.01'!L137+'39.10.01'!L137+'39.10.50'!L137+'40.10.15'!L137+'43.10.10'!L137+'43.10.14'!L137+'43.10.33'!L137+A!L137+B!L137</f>
        <v>0</v>
      </c>
    </row>
    <row r="138" spans="1:12" s="229" customFormat="1" ht="17.25" customHeight="1" x14ac:dyDescent="0.2">
      <c r="A138" s="360" t="s">
        <v>80</v>
      </c>
      <c r="B138" s="589"/>
      <c r="C138" s="362" t="s">
        <v>49</v>
      </c>
      <c r="D138" s="305">
        <f t="shared" si="11"/>
        <v>0</v>
      </c>
      <c r="E138" s="309"/>
      <c r="F138" s="309">
        <f>'30.10.05'!F138+'31.10.03'!F138+'33.10.08'!F138+'33.10.21'!F138+'33.10.30'!F138+'33.10.31'!F138+'36.10.50'!F138+'37.10.01'!F138+'39.10.01'!F138+'39.10.50'!F138+'40.10.15'!F138+'43.10.10'!F138+'43.10.14'!F138+'43.10.33'!F138+A!F138+B!F138</f>
        <v>0</v>
      </c>
      <c r="G138" s="309">
        <f>'30.10.05'!G138+'31.10.03'!G138+'33.10.08'!G138+'33.10.21'!G138+'33.10.30'!G138+'33.10.31'!G138+'36.10.50'!G138+'37.10.01'!G138+'39.10.01'!G138+'39.10.50'!G138+'40.10.15'!G138+'43.10.10'!G138+'43.10.14'!G138+'43.10.33'!G138+A!G138+B!G138</f>
        <v>0</v>
      </c>
      <c r="H138" s="309">
        <f>'30.10.05'!H138+'31.10.03'!H138+'33.10.08'!H138+'33.10.21'!H138+'33.10.30'!H138+'33.10.31'!H138+'36.10.50'!H138+'37.10.01'!H138+'39.10.01'!H138+'39.10.50'!H138+'40.10.15'!H138+'43.10.10'!H138+'43.10.14'!H138+'43.10.33'!H138+A!H138+B!H138</f>
        <v>0</v>
      </c>
      <c r="I138" s="309">
        <f>'30.10.05'!I138+'31.10.03'!I138+'33.10.08'!I138+'33.10.21'!I138+'33.10.30'!I138+'33.10.31'!I138+'36.10.50'!I138+'37.10.01'!I138+'39.10.01'!I138+'39.10.50'!I138+'40.10.15'!I138+'43.10.10'!I138+'43.10.14'!I138+'43.10.33'!I138+A!I138+B!I138</f>
        <v>0</v>
      </c>
      <c r="J138" s="311">
        <f>'30.10.05'!J138+'31.10.03'!J138+'33.10.08'!J138+'33.10.21'!J138+'33.10.30'!J138+'33.10.31'!J138+'36.10.50'!J138+'37.10.01'!J138+'39.10.01'!J138+'39.10.50'!J138+'40.10.15'!J138+'43.10.10'!J138+'43.10.14'!J138+'43.10.33'!J138+A!J138+B!J138</f>
        <v>0</v>
      </c>
      <c r="K138" s="311">
        <f>'30.10.05'!K138+'31.10.03'!K138+'33.10.08'!K138+'33.10.21'!K138+'33.10.30'!K138+'33.10.31'!K138+'36.10.50'!K138+'37.10.01'!K138+'39.10.01'!K138+'39.10.50'!K138+'40.10.15'!K138+'43.10.10'!K138+'43.10.14'!K138+'43.10.33'!K138+A!K138+B!K138</f>
        <v>0</v>
      </c>
      <c r="L138" s="631">
        <f>'30.10.05'!L138+'31.10.03'!L138+'33.10.08'!L138+'33.10.21'!L138+'33.10.30'!L138+'33.10.31'!L138+'36.10.50'!L138+'37.10.01'!L138+'39.10.01'!L138+'39.10.50'!L138+'40.10.15'!L138+'43.10.10'!L138+'43.10.14'!L138+'43.10.33'!L138+A!L138+B!L138</f>
        <v>0</v>
      </c>
    </row>
    <row r="139" spans="1:12" s="229" customFormat="1" ht="17.25" customHeight="1" x14ac:dyDescent="0.2">
      <c r="A139" s="917" t="s">
        <v>432</v>
      </c>
      <c r="B139" s="918"/>
      <c r="C139" s="362" t="s">
        <v>536</v>
      </c>
      <c r="D139" s="305">
        <f t="shared" si="11"/>
        <v>0</v>
      </c>
      <c r="E139" s="309"/>
      <c r="F139" s="309">
        <f>'30.10.05'!F139+'31.10.03'!F139+'33.10.08'!F139+'33.10.21'!F139+'33.10.30'!F139+'33.10.31'!F139+'36.10.50'!F139+'37.10.01'!F139+'39.10.01'!F139+'39.10.50'!F139+'40.10.15'!F139+'43.10.10'!F139+'43.10.14'!F139+'43.10.33'!F139+A!F139+B!F139</f>
        <v>0</v>
      </c>
      <c r="G139" s="309">
        <f>'30.10.05'!G139+'31.10.03'!G139+'33.10.08'!G139+'33.10.21'!G139+'33.10.30'!G139+'33.10.31'!G139+'36.10.50'!G139+'37.10.01'!G139+'39.10.01'!G139+'39.10.50'!G139+'40.10.15'!G139+'43.10.10'!G139+'43.10.14'!G139+'43.10.33'!G139+A!G139+B!G139</f>
        <v>0</v>
      </c>
      <c r="H139" s="309">
        <f>'30.10.05'!H139+'31.10.03'!H139+'33.10.08'!H139+'33.10.21'!H139+'33.10.30'!H139+'33.10.31'!H139+'36.10.50'!H139+'37.10.01'!H139+'39.10.01'!H139+'39.10.50'!H139+'40.10.15'!H139+'43.10.10'!H139+'43.10.14'!H139+'43.10.33'!H139+A!H139+B!H139</f>
        <v>0</v>
      </c>
      <c r="I139" s="309">
        <f>'30.10.05'!I139+'31.10.03'!I139+'33.10.08'!I139+'33.10.21'!I139+'33.10.30'!I139+'33.10.31'!I139+'36.10.50'!I139+'37.10.01'!I139+'39.10.01'!I139+'39.10.50'!I139+'40.10.15'!I139+'43.10.10'!I139+'43.10.14'!I139+'43.10.33'!I139+A!I139+B!I139</f>
        <v>0</v>
      </c>
      <c r="J139" s="311">
        <f>'30.10.05'!J139+'31.10.03'!J139+'33.10.08'!J139+'33.10.21'!J139+'33.10.30'!J139+'33.10.31'!J139+'36.10.50'!J139+'37.10.01'!J139+'39.10.01'!J139+'39.10.50'!J139+'40.10.15'!J139+'43.10.10'!J139+'43.10.14'!J139+'43.10.33'!J139+A!J139+B!J139</f>
        <v>0</v>
      </c>
      <c r="K139" s="311">
        <f>'30.10.05'!K139+'31.10.03'!K139+'33.10.08'!K139+'33.10.21'!K139+'33.10.30'!K139+'33.10.31'!K139+'36.10.50'!K139+'37.10.01'!K139+'39.10.01'!K139+'39.10.50'!K139+'40.10.15'!K139+'43.10.10'!K139+'43.10.14'!K139+'43.10.33'!K139+A!K139+B!K139</f>
        <v>0</v>
      </c>
      <c r="L139" s="631">
        <f>'30.10.05'!L139+'31.10.03'!L139+'33.10.08'!L139+'33.10.21'!L139+'33.10.30'!L139+'33.10.31'!L139+'36.10.50'!L139+'37.10.01'!L139+'39.10.01'!L139+'39.10.50'!L139+'40.10.15'!L139+'43.10.10'!L139+'43.10.14'!L139+'43.10.33'!L139+A!L139+B!L139</f>
        <v>0</v>
      </c>
    </row>
    <row r="140" spans="1:12" s="229" customFormat="1" ht="17.25" customHeight="1" x14ac:dyDescent="0.2">
      <c r="A140" s="360"/>
      <c r="B140" s="580" t="s">
        <v>206</v>
      </c>
      <c r="C140" s="578" t="s">
        <v>207</v>
      </c>
      <c r="D140" s="305">
        <f t="shared" si="11"/>
        <v>0</v>
      </c>
      <c r="E140" s="309"/>
      <c r="F140" s="309">
        <f>'30.10.05'!F140+'31.10.03'!F140+'33.10.08'!F140+'33.10.21'!F140+'33.10.30'!F140+'33.10.31'!F140+'36.10.50'!F140+'37.10.01'!F140+'39.10.01'!F140+'39.10.50'!F140+'40.10.15'!F140+'43.10.10'!F140+'43.10.14'!F140+'43.10.33'!F140+A!F140+B!F140</f>
        <v>0</v>
      </c>
      <c r="G140" s="309">
        <f>'30.10.05'!G140+'31.10.03'!G140+'33.10.08'!G140+'33.10.21'!G140+'33.10.30'!G140+'33.10.31'!G140+'36.10.50'!G140+'37.10.01'!G140+'39.10.01'!G140+'39.10.50'!G140+'40.10.15'!G140+'43.10.10'!G140+'43.10.14'!G140+'43.10.33'!G140+A!G140+B!G140</f>
        <v>0</v>
      </c>
      <c r="H140" s="309">
        <f>'30.10.05'!H140+'31.10.03'!H140+'33.10.08'!H140+'33.10.21'!H140+'33.10.30'!H140+'33.10.31'!H140+'36.10.50'!H140+'37.10.01'!H140+'39.10.01'!H140+'39.10.50'!H140+'40.10.15'!H140+'43.10.10'!H140+'43.10.14'!H140+'43.10.33'!H140+A!H140+B!H140</f>
        <v>0</v>
      </c>
      <c r="I140" s="309">
        <f>'30.10.05'!I140+'31.10.03'!I140+'33.10.08'!I140+'33.10.21'!I140+'33.10.30'!I140+'33.10.31'!I140+'36.10.50'!I140+'37.10.01'!I140+'39.10.01'!I140+'39.10.50'!I140+'40.10.15'!I140+'43.10.10'!I140+'43.10.14'!I140+'43.10.33'!I140+A!I140+B!I140</f>
        <v>0</v>
      </c>
      <c r="J140" s="311">
        <f>'30.10.05'!J140+'31.10.03'!J140+'33.10.08'!J140+'33.10.21'!J140+'33.10.30'!J140+'33.10.31'!J140+'36.10.50'!J140+'37.10.01'!J140+'39.10.01'!J140+'39.10.50'!J140+'40.10.15'!J140+'43.10.10'!J140+'43.10.14'!J140+'43.10.33'!J140+A!J140+B!J140</f>
        <v>0</v>
      </c>
      <c r="K140" s="311">
        <f>'30.10.05'!K140+'31.10.03'!K140+'33.10.08'!K140+'33.10.21'!K140+'33.10.30'!K140+'33.10.31'!K140+'36.10.50'!K140+'37.10.01'!K140+'39.10.01'!K140+'39.10.50'!K140+'40.10.15'!K140+'43.10.10'!K140+'43.10.14'!K140+'43.10.33'!K140+A!K140+B!K140</f>
        <v>0</v>
      </c>
      <c r="L140" s="631">
        <f>'30.10.05'!L140+'31.10.03'!L140+'33.10.08'!L140+'33.10.21'!L140+'33.10.30'!L140+'33.10.31'!L140+'36.10.50'!L140+'37.10.01'!L140+'39.10.01'!L140+'39.10.50'!L140+'40.10.15'!L140+'43.10.10'!L140+'43.10.14'!L140+'43.10.33'!L140+A!L140+B!L140</f>
        <v>0</v>
      </c>
    </row>
    <row r="141" spans="1:12" s="229" customFormat="1" ht="27" customHeight="1" x14ac:dyDescent="0.2">
      <c r="A141" s="599"/>
      <c r="B141" s="588" t="s">
        <v>532</v>
      </c>
      <c r="C141" s="578" t="s">
        <v>212</v>
      </c>
      <c r="D141" s="305">
        <f t="shared" ref="D141:D205" si="13">F141+G141+H141+I141</f>
        <v>0</v>
      </c>
      <c r="E141" s="309"/>
      <c r="F141" s="309">
        <f>'30.10.05'!F141+'31.10.03'!F141+'33.10.08'!F141+'33.10.21'!F141+'33.10.30'!F141+'33.10.31'!F141+'36.10.50'!F141+'37.10.01'!F141+'39.10.01'!F141+'39.10.50'!F141+'40.10.15'!F141+'43.10.10'!F141+'43.10.14'!F141+'43.10.33'!F141+A!F141+B!F141</f>
        <v>0</v>
      </c>
      <c r="G141" s="309">
        <f>'30.10.05'!G141+'31.10.03'!G141+'33.10.08'!G141+'33.10.21'!G141+'33.10.30'!G141+'33.10.31'!G141+'36.10.50'!G141+'37.10.01'!G141+'39.10.01'!G141+'39.10.50'!G141+'40.10.15'!G141+'43.10.10'!G141+'43.10.14'!G141+'43.10.33'!G141+A!G141+B!G141</f>
        <v>0</v>
      </c>
      <c r="H141" s="309">
        <f>'30.10.05'!H141+'31.10.03'!H141+'33.10.08'!H141+'33.10.21'!H141+'33.10.30'!H141+'33.10.31'!H141+'36.10.50'!H141+'37.10.01'!H141+'39.10.01'!H141+'39.10.50'!H141+'40.10.15'!H141+'43.10.10'!H141+'43.10.14'!H141+'43.10.33'!H141+A!H141+B!H141</f>
        <v>0</v>
      </c>
      <c r="I141" s="309">
        <f>'30.10.05'!I141+'31.10.03'!I141+'33.10.08'!I141+'33.10.21'!I141+'33.10.30'!I141+'33.10.31'!I141+'36.10.50'!I141+'37.10.01'!I141+'39.10.01'!I141+'39.10.50'!I141+'40.10.15'!I141+'43.10.10'!I141+'43.10.14'!I141+'43.10.33'!I141+A!I141+B!I141</f>
        <v>0</v>
      </c>
      <c r="J141" s="311">
        <f>'30.10.05'!J141+'31.10.03'!J141+'33.10.08'!J141+'33.10.21'!J141+'33.10.30'!J141+'33.10.31'!J141+'36.10.50'!J141+'37.10.01'!J141+'39.10.01'!J141+'39.10.50'!J141+'40.10.15'!J141+'43.10.10'!J141+'43.10.14'!J141+'43.10.33'!J141+A!J141+B!J141</f>
        <v>0</v>
      </c>
      <c r="K141" s="311">
        <f>'30.10.05'!K141+'31.10.03'!K141+'33.10.08'!K141+'33.10.21'!K141+'33.10.30'!K141+'33.10.31'!K141+'36.10.50'!K141+'37.10.01'!K141+'39.10.01'!K141+'39.10.50'!K141+'40.10.15'!K141+'43.10.10'!K141+'43.10.14'!K141+'43.10.33'!K141+A!K141+B!K141</f>
        <v>0</v>
      </c>
      <c r="L141" s="631">
        <f>'30.10.05'!L141+'31.10.03'!L141+'33.10.08'!L141+'33.10.21'!L141+'33.10.30'!L141+'33.10.31'!L141+'36.10.50'!L141+'37.10.01'!L141+'39.10.01'!L141+'39.10.50'!L141+'40.10.15'!L141+'43.10.10'!L141+'43.10.14'!L141+'43.10.33'!L141+A!L141+B!L141</f>
        <v>0</v>
      </c>
    </row>
    <row r="142" spans="1:12" s="229" customFormat="1" ht="29.45" customHeight="1" x14ac:dyDescent="0.2">
      <c r="A142" s="917" t="s">
        <v>50</v>
      </c>
      <c r="B142" s="918"/>
      <c r="C142" s="362" t="s">
        <v>745</v>
      </c>
      <c r="D142" s="305">
        <f t="shared" si="13"/>
        <v>0</v>
      </c>
      <c r="E142" s="309"/>
      <c r="F142" s="309">
        <f>'30.10.05'!F142+'31.10.03'!F142+'33.10.08'!F142+'33.10.21'!F142+'33.10.30'!F142+'33.10.31'!F142+'36.10.50'!F142+'37.10.01'!F142+'39.10.01'!F142+'39.10.50'!F142+'40.10.15'!F142+'43.10.10'!F142+'43.10.14'!F142+'43.10.33'!F142+A!F142+B!F142</f>
        <v>0</v>
      </c>
      <c r="G142" s="309">
        <f>'30.10.05'!G142+'31.10.03'!G142+'33.10.08'!G142+'33.10.21'!G142+'33.10.30'!G142+'33.10.31'!G142+'36.10.50'!G142+'37.10.01'!G142+'39.10.01'!G142+'39.10.50'!G142+'40.10.15'!G142+'43.10.10'!G142+'43.10.14'!G142+'43.10.33'!G142+A!G142+B!G142</f>
        <v>0</v>
      </c>
      <c r="H142" s="309">
        <f>'30.10.05'!H142+'31.10.03'!H142+'33.10.08'!H142+'33.10.21'!H142+'33.10.30'!H142+'33.10.31'!H142+'36.10.50'!H142+'37.10.01'!H142+'39.10.01'!H142+'39.10.50'!H142+'40.10.15'!H142+'43.10.10'!H142+'43.10.14'!H142+'43.10.33'!H142+A!H142+B!H142</f>
        <v>0</v>
      </c>
      <c r="I142" s="309">
        <f>'30.10.05'!I142+'31.10.03'!I142+'33.10.08'!I142+'33.10.21'!I142+'33.10.30'!I142+'33.10.31'!I142+'36.10.50'!I142+'37.10.01'!I142+'39.10.01'!I142+'39.10.50'!I142+'40.10.15'!I142+'43.10.10'!I142+'43.10.14'!I142+'43.10.33'!I142+A!I142+B!I142</f>
        <v>0</v>
      </c>
      <c r="J142" s="311">
        <f>'30.10.05'!J142+'31.10.03'!J142+'33.10.08'!J142+'33.10.21'!J142+'33.10.30'!J142+'33.10.31'!J142+'36.10.50'!J142+'37.10.01'!J142+'39.10.01'!J142+'39.10.50'!J142+'40.10.15'!J142+'43.10.10'!J142+'43.10.14'!J142+'43.10.33'!J142+A!J142+B!J142</f>
        <v>0</v>
      </c>
      <c r="K142" s="311">
        <f>'30.10.05'!K142+'31.10.03'!K142+'33.10.08'!K142+'33.10.21'!K142+'33.10.30'!K142+'33.10.31'!K142+'36.10.50'!K142+'37.10.01'!K142+'39.10.01'!K142+'39.10.50'!K142+'40.10.15'!K142+'43.10.10'!K142+'43.10.14'!K142+'43.10.33'!K142+A!K142+B!K142</f>
        <v>0</v>
      </c>
      <c r="L142" s="631">
        <f>'30.10.05'!L142+'31.10.03'!L142+'33.10.08'!L142+'33.10.21'!L142+'33.10.30'!L142+'33.10.31'!L142+'36.10.50'!L142+'37.10.01'!L142+'39.10.01'!L142+'39.10.50'!L142+'40.10.15'!L142+'43.10.10'!L142+'43.10.14'!L142+'43.10.33'!L142+A!L142+B!L142</f>
        <v>0</v>
      </c>
    </row>
    <row r="143" spans="1:12" s="229" customFormat="1" ht="16.899999999999999" customHeight="1" x14ac:dyDescent="0.2">
      <c r="A143" s="600"/>
      <c r="B143" s="580" t="s">
        <v>51</v>
      </c>
      <c r="C143" s="578" t="s">
        <v>52</v>
      </c>
      <c r="D143" s="305">
        <f t="shared" si="13"/>
        <v>0</v>
      </c>
      <c r="E143" s="309"/>
      <c r="F143" s="309">
        <f>'30.10.05'!F143+'31.10.03'!F143+'33.10.08'!F143+'33.10.21'!F143+'33.10.30'!F143+'33.10.31'!F143+'36.10.50'!F143+'37.10.01'!F143+'39.10.01'!F143+'39.10.50'!F143+'40.10.15'!F143+'43.10.10'!F143+'43.10.14'!F143+'43.10.33'!F143+A!F143+B!F143</f>
        <v>0</v>
      </c>
      <c r="G143" s="309">
        <f>'30.10.05'!G143+'31.10.03'!G143+'33.10.08'!G143+'33.10.21'!G143+'33.10.30'!G143+'33.10.31'!G143+'36.10.50'!G143+'37.10.01'!G143+'39.10.01'!G143+'39.10.50'!G143+'40.10.15'!G143+'43.10.10'!G143+'43.10.14'!G143+'43.10.33'!G143+A!G143+B!G143</f>
        <v>0</v>
      </c>
      <c r="H143" s="309">
        <f>'30.10.05'!H143+'31.10.03'!H143+'33.10.08'!H143+'33.10.21'!H143+'33.10.30'!H143+'33.10.31'!H143+'36.10.50'!H143+'37.10.01'!H143+'39.10.01'!H143+'39.10.50'!H143+'40.10.15'!H143+'43.10.10'!H143+'43.10.14'!H143+'43.10.33'!H143+A!H143+B!H143</f>
        <v>0</v>
      </c>
      <c r="I143" s="309">
        <f>'30.10.05'!I143+'31.10.03'!I143+'33.10.08'!I143+'33.10.21'!I143+'33.10.30'!I143+'33.10.31'!I143+'36.10.50'!I143+'37.10.01'!I143+'39.10.01'!I143+'39.10.50'!I143+'40.10.15'!I143+'43.10.10'!I143+'43.10.14'!I143+'43.10.33'!I143+A!I143+B!I143</f>
        <v>0</v>
      </c>
      <c r="J143" s="311">
        <f>'30.10.05'!J143+'31.10.03'!J143+'33.10.08'!J143+'33.10.21'!J143+'33.10.30'!J143+'33.10.31'!J143+'36.10.50'!J143+'37.10.01'!J143+'39.10.01'!J143+'39.10.50'!J143+'40.10.15'!J143+'43.10.10'!J143+'43.10.14'!J143+'43.10.33'!J143+A!J143+B!J143</f>
        <v>0</v>
      </c>
      <c r="K143" s="311">
        <f>'30.10.05'!K143+'31.10.03'!K143+'33.10.08'!K143+'33.10.21'!K143+'33.10.30'!K143+'33.10.31'!K143+'36.10.50'!K143+'37.10.01'!K143+'39.10.01'!K143+'39.10.50'!K143+'40.10.15'!K143+'43.10.10'!K143+'43.10.14'!K143+'43.10.33'!K143+A!K143+B!K143</f>
        <v>0</v>
      </c>
      <c r="L143" s="631">
        <f>'30.10.05'!L143+'31.10.03'!L143+'33.10.08'!L143+'33.10.21'!L143+'33.10.30'!L143+'33.10.31'!L143+'36.10.50'!L143+'37.10.01'!L143+'39.10.01'!L143+'39.10.50'!L143+'40.10.15'!L143+'43.10.10'!L143+'43.10.14'!L143+'43.10.33'!L143+A!L143+B!L143</f>
        <v>0</v>
      </c>
    </row>
    <row r="144" spans="1:12" s="229" customFormat="1" ht="16.899999999999999" customHeight="1" x14ac:dyDescent="0.2">
      <c r="A144" s="600"/>
      <c r="B144" s="580" t="s">
        <v>53</v>
      </c>
      <c r="C144" s="578" t="s">
        <v>54</v>
      </c>
      <c r="D144" s="305">
        <f t="shared" si="13"/>
        <v>0</v>
      </c>
      <c r="E144" s="309"/>
      <c r="F144" s="309">
        <f>'30.10.05'!F144+'31.10.03'!F144+'33.10.08'!F144+'33.10.21'!F144+'33.10.30'!F144+'33.10.31'!F144+'36.10.50'!F144+'37.10.01'!F144+'39.10.01'!F144+'39.10.50'!F144+'40.10.15'!F144+'43.10.10'!F144+'43.10.14'!F144+'43.10.33'!F144+A!F144+B!F144</f>
        <v>0</v>
      </c>
      <c r="G144" s="309">
        <f>'30.10.05'!G144+'31.10.03'!G144+'33.10.08'!G144+'33.10.21'!G144+'33.10.30'!G144+'33.10.31'!G144+'36.10.50'!G144+'37.10.01'!G144+'39.10.01'!G144+'39.10.50'!G144+'40.10.15'!G144+'43.10.10'!G144+'43.10.14'!G144+'43.10.33'!G144+A!G144+B!G144</f>
        <v>0</v>
      </c>
      <c r="H144" s="309">
        <f>'30.10.05'!H144+'31.10.03'!H144+'33.10.08'!H144+'33.10.21'!H144+'33.10.30'!H144+'33.10.31'!H144+'36.10.50'!H144+'37.10.01'!H144+'39.10.01'!H144+'39.10.50'!H144+'40.10.15'!H144+'43.10.10'!H144+'43.10.14'!H144+'43.10.33'!H144+A!H144+B!H144</f>
        <v>0</v>
      </c>
      <c r="I144" s="309">
        <f>'30.10.05'!I144+'31.10.03'!I144+'33.10.08'!I144+'33.10.21'!I144+'33.10.30'!I144+'33.10.31'!I144+'36.10.50'!I144+'37.10.01'!I144+'39.10.01'!I144+'39.10.50'!I144+'40.10.15'!I144+'43.10.10'!I144+'43.10.14'!I144+'43.10.33'!I144+A!I144+B!I144</f>
        <v>0</v>
      </c>
      <c r="J144" s="311">
        <f>'30.10.05'!J144+'31.10.03'!J144+'33.10.08'!J144+'33.10.21'!J144+'33.10.30'!J144+'33.10.31'!J144+'36.10.50'!J144+'37.10.01'!J144+'39.10.01'!J144+'39.10.50'!J144+'40.10.15'!J144+'43.10.10'!J144+'43.10.14'!J144+'43.10.33'!J144+A!J144+B!J144</f>
        <v>0</v>
      </c>
      <c r="K144" s="311">
        <f>'30.10.05'!K144+'31.10.03'!K144+'33.10.08'!K144+'33.10.21'!K144+'33.10.30'!K144+'33.10.31'!K144+'36.10.50'!K144+'37.10.01'!K144+'39.10.01'!K144+'39.10.50'!K144+'40.10.15'!K144+'43.10.10'!K144+'43.10.14'!K144+'43.10.33'!K144+A!K144+B!K144</f>
        <v>0</v>
      </c>
      <c r="L144" s="631">
        <f>'30.10.05'!L144+'31.10.03'!L144+'33.10.08'!L144+'33.10.21'!L144+'33.10.30'!L144+'33.10.31'!L144+'36.10.50'!L144+'37.10.01'!L144+'39.10.01'!L144+'39.10.50'!L144+'40.10.15'!L144+'43.10.10'!L144+'43.10.14'!L144+'43.10.33'!L144+A!L144+B!L144</f>
        <v>0</v>
      </c>
    </row>
    <row r="145" spans="1:12" s="229" customFormat="1" ht="16.899999999999999" customHeight="1" x14ac:dyDescent="0.2">
      <c r="A145" s="360" t="s">
        <v>55</v>
      </c>
      <c r="B145" s="577"/>
      <c r="C145" s="362" t="s">
        <v>56</v>
      </c>
      <c r="D145" s="305">
        <f t="shared" si="13"/>
        <v>0</v>
      </c>
      <c r="E145" s="309"/>
      <c r="F145" s="309">
        <f>'30.10.05'!F145+'31.10.03'!F145+'33.10.08'!F145+'33.10.21'!F145+'33.10.30'!F145+'33.10.31'!F145+'36.10.50'!F145+'37.10.01'!F145+'39.10.01'!F145+'39.10.50'!F145+'40.10.15'!F145+'43.10.10'!F145+'43.10.14'!F145+'43.10.33'!F145+A!F145+B!F145</f>
        <v>0</v>
      </c>
      <c r="G145" s="309">
        <f>'30.10.05'!G145+'31.10.03'!G145+'33.10.08'!G145+'33.10.21'!G145+'33.10.30'!G145+'33.10.31'!G145+'36.10.50'!G145+'37.10.01'!G145+'39.10.01'!G145+'39.10.50'!G145+'40.10.15'!G145+'43.10.10'!G145+'43.10.14'!G145+'43.10.33'!G145+A!G145+B!G145</f>
        <v>0</v>
      </c>
      <c r="H145" s="309">
        <f>'30.10.05'!H145+'31.10.03'!H145+'33.10.08'!H145+'33.10.21'!H145+'33.10.30'!H145+'33.10.31'!H145+'36.10.50'!H145+'37.10.01'!H145+'39.10.01'!H145+'39.10.50'!H145+'40.10.15'!H145+'43.10.10'!H145+'43.10.14'!H145+'43.10.33'!H145+A!H145+B!H145</f>
        <v>0</v>
      </c>
      <c r="I145" s="309">
        <f>'30.10.05'!I145+'31.10.03'!I145+'33.10.08'!I145+'33.10.21'!I145+'33.10.30'!I145+'33.10.31'!I145+'36.10.50'!I145+'37.10.01'!I145+'39.10.01'!I145+'39.10.50'!I145+'40.10.15'!I145+'43.10.10'!I145+'43.10.14'!I145+'43.10.33'!I145+A!I145+B!I145</f>
        <v>0</v>
      </c>
      <c r="J145" s="311">
        <f>'30.10.05'!J145+'31.10.03'!J145+'33.10.08'!J145+'33.10.21'!J145+'33.10.30'!J145+'33.10.31'!J145+'36.10.50'!J145+'37.10.01'!J145+'39.10.01'!J145+'39.10.50'!J145+'40.10.15'!J145+'43.10.10'!J145+'43.10.14'!J145+'43.10.33'!J145+A!J145+B!J145</f>
        <v>0</v>
      </c>
      <c r="K145" s="311">
        <f>'30.10.05'!K145+'31.10.03'!K145+'33.10.08'!K145+'33.10.21'!K145+'33.10.30'!K145+'33.10.31'!K145+'36.10.50'!K145+'37.10.01'!K145+'39.10.01'!K145+'39.10.50'!K145+'40.10.15'!K145+'43.10.10'!K145+'43.10.14'!K145+'43.10.33'!K145+A!K145+B!K145</f>
        <v>0</v>
      </c>
      <c r="L145" s="631">
        <f>'30.10.05'!L145+'31.10.03'!L145+'33.10.08'!L145+'33.10.21'!L145+'33.10.30'!L145+'33.10.31'!L145+'36.10.50'!L145+'37.10.01'!L145+'39.10.01'!L145+'39.10.50'!L145+'40.10.15'!L145+'43.10.10'!L145+'43.10.14'!L145+'43.10.33'!L145+A!L145+B!L145</f>
        <v>0</v>
      </c>
    </row>
    <row r="146" spans="1:12" s="229" customFormat="1" ht="16.899999999999999" customHeight="1" x14ac:dyDescent="0.2">
      <c r="A146" s="601" t="s">
        <v>57</v>
      </c>
      <c r="B146" s="577"/>
      <c r="C146" s="362" t="s">
        <v>58</v>
      </c>
      <c r="D146" s="305">
        <f t="shared" si="13"/>
        <v>0</v>
      </c>
      <c r="E146" s="309"/>
      <c r="F146" s="309">
        <f>'30.10.05'!F146+'31.10.03'!F146+'33.10.08'!F146+'33.10.21'!F146+'33.10.30'!F146+'33.10.31'!F146+'36.10.50'!F146+'37.10.01'!F146+'39.10.01'!F146+'39.10.50'!F146+'40.10.15'!F146+'43.10.10'!F146+'43.10.14'!F146+'43.10.33'!F146+A!F146+B!F146</f>
        <v>0</v>
      </c>
      <c r="G146" s="309">
        <f>'30.10.05'!G146+'31.10.03'!G146+'33.10.08'!G146+'33.10.21'!G146+'33.10.30'!G146+'33.10.31'!G146+'36.10.50'!G146+'37.10.01'!G146+'39.10.01'!G146+'39.10.50'!G146+'40.10.15'!G146+'43.10.10'!G146+'43.10.14'!G146+'43.10.33'!G146+A!G146+B!G146</f>
        <v>0</v>
      </c>
      <c r="H146" s="309">
        <f>'30.10.05'!H146+'31.10.03'!H146+'33.10.08'!H146+'33.10.21'!H146+'33.10.30'!H146+'33.10.31'!H146+'36.10.50'!H146+'37.10.01'!H146+'39.10.01'!H146+'39.10.50'!H146+'40.10.15'!H146+'43.10.10'!H146+'43.10.14'!H146+'43.10.33'!H146+A!H146+B!H146</f>
        <v>0</v>
      </c>
      <c r="I146" s="309">
        <f>'30.10.05'!I146+'31.10.03'!I146+'33.10.08'!I146+'33.10.21'!I146+'33.10.30'!I146+'33.10.31'!I146+'36.10.50'!I146+'37.10.01'!I146+'39.10.01'!I146+'39.10.50'!I146+'40.10.15'!I146+'43.10.10'!I146+'43.10.14'!I146+'43.10.33'!I146+A!I146+B!I146</f>
        <v>0</v>
      </c>
      <c r="J146" s="311">
        <f>'30.10.05'!J146+'31.10.03'!J146+'33.10.08'!J146+'33.10.21'!J146+'33.10.30'!J146+'33.10.31'!J146+'36.10.50'!J146+'37.10.01'!J146+'39.10.01'!J146+'39.10.50'!J146+'40.10.15'!J146+'43.10.10'!J146+'43.10.14'!J146+'43.10.33'!J146+A!J146+B!J146</f>
        <v>0</v>
      </c>
      <c r="K146" s="311">
        <f>'30.10.05'!K146+'31.10.03'!K146+'33.10.08'!K146+'33.10.21'!K146+'33.10.30'!K146+'33.10.31'!K146+'36.10.50'!K146+'37.10.01'!K146+'39.10.01'!K146+'39.10.50'!K146+'40.10.15'!K146+'43.10.10'!K146+'43.10.14'!K146+'43.10.33'!K146+A!K146+B!K146</f>
        <v>0</v>
      </c>
      <c r="L146" s="631">
        <f>'30.10.05'!L146+'31.10.03'!L146+'33.10.08'!L146+'33.10.21'!L146+'33.10.30'!L146+'33.10.31'!L146+'36.10.50'!L146+'37.10.01'!L146+'39.10.01'!L146+'39.10.50'!L146+'40.10.15'!L146+'43.10.10'!L146+'43.10.14'!L146+'43.10.33'!L146+A!L146+B!L146</f>
        <v>0</v>
      </c>
    </row>
    <row r="147" spans="1:12" s="229" customFormat="1" ht="16.899999999999999" customHeight="1" x14ac:dyDescent="0.2">
      <c r="A147" s="360"/>
      <c r="B147" s="602" t="s">
        <v>59</v>
      </c>
      <c r="C147" s="578" t="s">
        <v>60</v>
      </c>
      <c r="D147" s="305">
        <f t="shared" si="13"/>
        <v>0</v>
      </c>
      <c r="E147" s="309"/>
      <c r="F147" s="309">
        <f>'30.10.05'!F147+'31.10.03'!F147+'33.10.08'!F147+'33.10.21'!F147+'33.10.30'!F147+'33.10.31'!F147+'36.10.50'!F147+'37.10.01'!F147+'39.10.01'!F147+'39.10.50'!F147+'40.10.15'!F147+'43.10.10'!F147+'43.10.14'!F147+'43.10.33'!F147+A!F147+B!F147</f>
        <v>0</v>
      </c>
      <c r="G147" s="309">
        <f>'30.10.05'!G147+'31.10.03'!G147+'33.10.08'!G147+'33.10.21'!G147+'33.10.30'!G147+'33.10.31'!G147+'36.10.50'!G147+'37.10.01'!G147+'39.10.01'!G147+'39.10.50'!G147+'40.10.15'!G147+'43.10.10'!G147+'43.10.14'!G147+'43.10.33'!G147+A!G147+B!G147</f>
        <v>0</v>
      </c>
      <c r="H147" s="309">
        <f>'30.10.05'!H147+'31.10.03'!H147+'33.10.08'!H147+'33.10.21'!H147+'33.10.30'!H147+'33.10.31'!H147+'36.10.50'!H147+'37.10.01'!H147+'39.10.01'!H147+'39.10.50'!H147+'40.10.15'!H147+'43.10.10'!H147+'43.10.14'!H147+'43.10.33'!H147+A!H147+B!H147</f>
        <v>0</v>
      </c>
      <c r="I147" s="309">
        <f>'30.10.05'!I147+'31.10.03'!I147+'33.10.08'!I147+'33.10.21'!I147+'33.10.30'!I147+'33.10.31'!I147+'36.10.50'!I147+'37.10.01'!I147+'39.10.01'!I147+'39.10.50'!I147+'40.10.15'!I147+'43.10.10'!I147+'43.10.14'!I147+'43.10.33'!I147+A!I147+B!I147</f>
        <v>0</v>
      </c>
      <c r="J147" s="311">
        <f>'30.10.05'!J147+'31.10.03'!J147+'33.10.08'!J147+'33.10.21'!J147+'33.10.30'!J147+'33.10.31'!J147+'36.10.50'!J147+'37.10.01'!J147+'39.10.01'!J147+'39.10.50'!J147+'40.10.15'!J147+'43.10.10'!J147+'43.10.14'!J147+'43.10.33'!J147+A!J147+B!J147</f>
        <v>0</v>
      </c>
      <c r="K147" s="311">
        <f>'30.10.05'!K147+'31.10.03'!K147+'33.10.08'!K147+'33.10.21'!K147+'33.10.30'!K147+'33.10.31'!K147+'36.10.50'!K147+'37.10.01'!K147+'39.10.01'!K147+'39.10.50'!K147+'40.10.15'!K147+'43.10.10'!K147+'43.10.14'!K147+'43.10.33'!K147+A!K147+B!K147</f>
        <v>0</v>
      </c>
      <c r="L147" s="631">
        <f>'30.10.05'!L147+'31.10.03'!L147+'33.10.08'!L147+'33.10.21'!L147+'33.10.30'!L147+'33.10.31'!L147+'36.10.50'!L147+'37.10.01'!L147+'39.10.01'!L147+'39.10.50'!L147+'40.10.15'!L147+'43.10.10'!L147+'43.10.14'!L147+'43.10.33'!L147+A!L147+B!L147</f>
        <v>0</v>
      </c>
    </row>
    <row r="148" spans="1:12" s="229" customFormat="1" ht="16.899999999999999" customHeight="1" x14ac:dyDescent="0.2">
      <c r="A148" s="360"/>
      <c r="B148" s="602" t="s">
        <v>61</v>
      </c>
      <c r="C148" s="578" t="s">
        <v>62</v>
      </c>
      <c r="D148" s="305">
        <f t="shared" si="13"/>
        <v>0</v>
      </c>
      <c r="E148" s="309"/>
      <c r="F148" s="309">
        <f>'30.10.05'!F148+'31.10.03'!F148+'33.10.08'!F148+'33.10.21'!F148+'33.10.30'!F148+'33.10.31'!F148+'36.10.50'!F148+'37.10.01'!F148+'39.10.01'!F148+'39.10.50'!F148+'40.10.15'!F148+'43.10.10'!F148+'43.10.14'!F148+'43.10.33'!F148+A!F148+B!F148</f>
        <v>0</v>
      </c>
      <c r="G148" s="309">
        <f>'30.10.05'!G148+'31.10.03'!G148+'33.10.08'!G148+'33.10.21'!G148+'33.10.30'!G148+'33.10.31'!G148+'36.10.50'!G148+'37.10.01'!G148+'39.10.01'!G148+'39.10.50'!G148+'40.10.15'!G148+'43.10.10'!G148+'43.10.14'!G148+'43.10.33'!G148+A!G148+B!G148</f>
        <v>0</v>
      </c>
      <c r="H148" s="309">
        <f>'30.10.05'!H148+'31.10.03'!H148+'33.10.08'!H148+'33.10.21'!H148+'33.10.30'!H148+'33.10.31'!H148+'36.10.50'!H148+'37.10.01'!H148+'39.10.01'!H148+'39.10.50'!H148+'40.10.15'!H148+'43.10.10'!H148+'43.10.14'!H148+'43.10.33'!H148+A!H148+B!H148</f>
        <v>0</v>
      </c>
      <c r="I148" s="309">
        <f>'30.10.05'!I148+'31.10.03'!I148+'33.10.08'!I148+'33.10.21'!I148+'33.10.30'!I148+'33.10.31'!I148+'36.10.50'!I148+'37.10.01'!I148+'39.10.01'!I148+'39.10.50'!I148+'40.10.15'!I148+'43.10.10'!I148+'43.10.14'!I148+'43.10.33'!I148+A!I148+B!I148</f>
        <v>0</v>
      </c>
      <c r="J148" s="311">
        <f>'30.10.05'!J148+'31.10.03'!J148+'33.10.08'!J148+'33.10.21'!J148+'33.10.30'!J148+'33.10.31'!J148+'36.10.50'!J148+'37.10.01'!J148+'39.10.01'!J148+'39.10.50'!J148+'40.10.15'!J148+'43.10.10'!J148+'43.10.14'!J148+'43.10.33'!J148+A!J148+B!J148</f>
        <v>0</v>
      </c>
      <c r="K148" s="311">
        <f>'30.10.05'!K148+'31.10.03'!K148+'33.10.08'!K148+'33.10.21'!K148+'33.10.30'!K148+'33.10.31'!K148+'36.10.50'!K148+'37.10.01'!K148+'39.10.01'!K148+'39.10.50'!K148+'40.10.15'!K148+'43.10.10'!K148+'43.10.14'!K148+'43.10.33'!K148+A!K148+B!K148</f>
        <v>0</v>
      </c>
      <c r="L148" s="631">
        <f>'30.10.05'!L148+'31.10.03'!L148+'33.10.08'!L148+'33.10.21'!L148+'33.10.30'!L148+'33.10.31'!L148+'36.10.50'!L148+'37.10.01'!L148+'39.10.01'!L148+'39.10.50'!L148+'40.10.15'!L148+'43.10.10'!L148+'43.10.14'!L148+'43.10.33'!L148+A!L148+B!L148</f>
        <v>0</v>
      </c>
    </row>
    <row r="149" spans="1:12" s="229" customFormat="1" ht="16.899999999999999" customHeight="1" x14ac:dyDescent="0.2">
      <c r="A149" s="360"/>
      <c r="B149" s="602" t="s">
        <v>425</v>
      </c>
      <c r="C149" s="578" t="s">
        <v>426</v>
      </c>
      <c r="D149" s="305">
        <f t="shared" si="13"/>
        <v>0</v>
      </c>
      <c r="E149" s="309"/>
      <c r="F149" s="309">
        <f>'30.10.05'!F149+'31.10.03'!F149+'33.10.08'!F149+'33.10.21'!F149+'33.10.30'!F149+'33.10.31'!F149+'36.10.50'!F149+'37.10.01'!F149+'39.10.01'!F149+'39.10.50'!F149+'40.10.15'!F149+'43.10.10'!F149+'43.10.14'!F149+'43.10.33'!F149+A!F149+B!F149</f>
        <v>0</v>
      </c>
      <c r="G149" s="309">
        <f>'30.10.05'!G149+'31.10.03'!G149+'33.10.08'!G149+'33.10.21'!G149+'33.10.30'!G149+'33.10.31'!G149+'36.10.50'!G149+'37.10.01'!G149+'39.10.01'!G149+'39.10.50'!G149+'40.10.15'!G149+'43.10.10'!G149+'43.10.14'!G149+'43.10.33'!G149+A!G149+B!G149</f>
        <v>0</v>
      </c>
      <c r="H149" s="309">
        <f>'30.10.05'!H149+'31.10.03'!H149+'33.10.08'!H149+'33.10.21'!H149+'33.10.30'!H149+'33.10.31'!H149+'36.10.50'!H149+'37.10.01'!H149+'39.10.01'!H149+'39.10.50'!H149+'40.10.15'!H149+'43.10.10'!H149+'43.10.14'!H149+'43.10.33'!H149+A!H149+B!H149</f>
        <v>0</v>
      </c>
      <c r="I149" s="309">
        <f>'30.10.05'!I149+'31.10.03'!I149+'33.10.08'!I149+'33.10.21'!I149+'33.10.30'!I149+'33.10.31'!I149+'36.10.50'!I149+'37.10.01'!I149+'39.10.01'!I149+'39.10.50'!I149+'40.10.15'!I149+'43.10.10'!I149+'43.10.14'!I149+'43.10.33'!I149+A!I149+B!I149</f>
        <v>0</v>
      </c>
      <c r="J149" s="311">
        <f>'30.10.05'!J149+'31.10.03'!J149+'33.10.08'!J149+'33.10.21'!J149+'33.10.30'!J149+'33.10.31'!J149+'36.10.50'!J149+'37.10.01'!J149+'39.10.01'!J149+'39.10.50'!J149+'40.10.15'!J149+'43.10.10'!J149+'43.10.14'!J149+'43.10.33'!J149+A!J149+B!J149</f>
        <v>0</v>
      </c>
      <c r="K149" s="311">
        <f>'30.10.05'!K149+'31.10.03'!K149+'33.10.08'!K149+'33.10.21'!K149+'33.10.30'!K149+'33.10.31'!K149+'36.10.50'!K149+'37.10.01'!K149+'39.10.01'!K149+'39.10.50'!K149+'40.10.15'!K149+'43.10.10'!K149+'43.10.14'!K149+'43.10.33'!K149+A!K149+B!K149</f>
        <v>0</v>
      </c>
      <c r="L149" s="631">
        <f>'30.10.05'!L149+'31.10.03'!L149+'33.10.08'!L149+'33.10.21'!L149+'33.10.30'!L149+'33.10.31'!L149+'36.10.50'!L149+'37.10.01'!L149+'39.10.01'!L149+'39.10.50'!L149+'40.10.15'!L149+'43.10.10'!L149+'43.10.14'!L149+'43.10.33'!L149+A!L149+B!L149</f>
        <v>0</v>
      </c>
    </row>
    <row r="150" spans="1:12" s="229" customFormat="1" ht="16.899999999999999" customHeight="1" x14ac:dyDescent="0.2">
      <c r="A150" s="360"/>
      <c r="B150" s="602" t="s">
        <v>427</v>
      </c>
      <c r="C150" s="578" t="s">
        <v>428</v>
      </c>
      <c r="D150" s="305">
        <f t="shared" si="13"/>
        <v>0</v>
      </c>
      <c r="E150" s="309"/>
      <c r="F150" s="309">
        <f>'30.10.05'!F150+'31.10.03'!F150+'33.10.08'!F150+'33.10.21'!F150+'33.10.30'!F150+'33.10.31'!F150+'36.10.50'!F150+'37.10.01'!F150+'39.10.01'!F150+'39.10.50'!F150+'40.10.15'!F150+'43.10.10'!F150+'43.10.14'!F150+'43.10.33'!F150+A!F150+B!F150</f>
        <v>0</v>
      </c>
      <c r="G150" s="309">
        <f>'30.10.05'!G150+'31.10.03'!G150+'33.10.08'!G150+'33.10.21'!G150+'33.10.30'!G150+'33.10.31'!G150+'36.10.50'!G150+'37.10.01'!G150+'39.10.01'!G150+'39.10.50'!G150+'40.10.15'!G150+'43.10.10'!G150+'43.10.14'!G150+'43.10.33'!G150+A!G150+B!G150</f>
        <v>0</v>
      </c>
      <c r="H150" s="309">
        <f>'30.10.05'!H150+'31.10.03'!H150+'33.10.08'!H150+'33.10.21'!H150+'33.10.30'!H150+'33.10.31'!H150+'36.10.50'!H150+'37.10.01'!H150+'39.10.01'!H150+'39.10.50'!H150+'40.10.15'!H150+'43.10.10'!H150+'43.10.14'!H150+'43.10.33'!H150+A!H150+B!H150</f>
        <v>0</v>
      </c>
      <c r="I150" s="309">
        <f>'30.10.05'!I150+'31.10.03'!I150+'33.10.08'!I150+'33.10.21'!I150+'33.10.30'!I150+'33.10.31'!I150+'36.10.50'!I150+'37.10.01'!I150+'39.10.01'!I150+'39.10.50'!I150+'40.10.15'!I150+'43.10.10'!I150+'43.10.14'!I150+'43.10.33'!I150+A!I150+B!I150</f>
        <v>0</v>
      </c>
      <c r="J150" s="311">
        <f>'30.10.05'!J150+'31.10.03'!J150+'33.10.08'!J150+'33.10.21'!J150+'33.10.30'!J150+'33.10.31'!J150+'36.10.50'!J150+'37.10.01'!J150+'39.10.01'!J150+'39.10.50'!J150+'40.10.15'!J150+'43.10.10'!J150+'43.10.14'!J150+'43.10.33'!J150+A!J150+B!J150</f>
        <v>0</v>
      </c>
      <c r="K150" s="311">
        <f>'30.10.05'!K150+'31.10.03'!K150+'33.10.08'!K150+'33.10.21'!K150+'33.10.30'!K150+'33.10.31'!K150+'36.10.50'!K150+'37.10.01'!K150+'39.10.01'!K150+'39.10.50'!K150+'40.10.15'!K150+'43.10.10'!K150+'43.10.14'!K150+'43.10.33'!K150+A!K150+B!K150</f>
        <v>0</v>
      </c>
      <c r="L150" s="631">
        <f>'30.10.05'!L150+'31.10.03'!L150+'33.10.08'!L150+'33.10.21'!L150+'33.10.30'!L150+'33.10.31'!L150+'36.10.50'!L150+'37.10.01'!L150+'39.10.01'!L150+'39.10.50'!L150+'40.10.15'!L150+'43.10.10'!L150+'43.10.14'!L150+'43.10.33'!L150+A!L150+B!L150</f>
        <v>0</v>
      </c>
    </row>
    <row r="151" spans="1:12" s="229" customFormat="1" ht="32.25" customHeight="1" x14ac:dyDescent="0.2">
      <c r="A151" s="923" t="s">
        <v>821</v>
      </c>
      <c r="B151" s="924"/>
      <c r="C151" s="362" t="s">
        <v>716</v>
      </c>
      <c r="D151" s="305">
        <f t="shared" si="13"/>
        <v>160</v>
      </c>
      <c r="E151" s="309"/>
      <c r="F151" s="309">
        <f>'30.10.05'!F151+'31.10.03'!F151+'33.10.08'!F151+'33.10.21'!F151+'33.10.30'!F151+'33.10.31'!F151+'36.10.50'!F151+'37.10.01'!F151+'39.10.01'!F151+'39.10.50'!F151+'40.10.15'!F151+'43.10.10'!F151+'43.10.14'!F151+'43.10.33'!F151+A!F151+B!F151</f>
        <v>50</v>
      </c>
      <c r="G151" s="309">
        <f>'30.10.05'!G151+'31.10.03'!G151+'33.10.08'!G151+'33.10.21'!G151+'33.10.30'!G151+'33.10.31'!G151+'36.10.50'!G151+'37.10.01'!G151+'39.10.01'!G151+'39.10.50'!G151+'40.10.15'!G151+'43.10.10'!G151+'43.10.14'!G151+'43.10.33'!G151+A!G151+B!G151</f>
        <v>35</v>
      </c>
      <c r="H151" s="309">
        <f>'30.10.05'!H151+'31.10.03'!H151+'33.10.08'!H151+'33.10.21'!H151+'33.10.30'!H151+'33.10.31'!H151+'36.10.50'!H151+'37.10.01'!H151+'39.10.01'!H151+'39.10.50'!H151+'40.10.15'!H151+'43.10.10'!H151+'43.10.14'!H151+'43.10.33'!H151+A!H151+B!H151</f>
        <v>40</v>
      </c>
      <c r="I151" s="309">
        <f>'30.10.05'!I151+'31.10.03'!I151+'33.10.08'!I151+'33.10.21'!I151+'33.10.30'!I151+'33.10.31'!I151+'36.10.50'!I151+'37.10.01'!I151+'39.10.01'!I151+'39.10.50'!I151+'40.10.15'!I151+'43.10.10'!I151+'43.10.14'!I151+'43.10.33'!I151+A!I151+B!I151</f>
        <v>35</v>
      </c>
      <c r="J151" s="311">
        <v>150</v>
      </c>
      <c r="K151" s="311">
        <v>150</v>
      </c>
      <c r="L151" s="631">
        <v>150</v>
      </c>
    </row>
    <row r="152" spans="1:12" s="229" customFormat="1" ht="15.6" customHeight="1" x14ac:dyDescent="0.2">
      <c r="A152" s="360" t="s">
        <v>719</v>
      </c>
      <c r="B152" s="361"/>
      <c r="C152" s="362" t="s">
        <v>720</v>
      </c>
      <c r="D152" s="305">
        <f t="shared" si="13"/>
        <v>0</v>
      </c>
      <c r="E152" s="309"/>
      <c r="F152" s="309">
        <f>'30.10.05'!F152+'31.10.03'!F152+'33.10.08'!F152+'33.10.21'!F152+'33.10.30'!F152+'33.10.31'!F152+'36.10.50'!F152+'37.10.01'!F152+'39.10.01'!F152+'39.10.50'!F152+'40.10.15'!F152+'43.10.10'!F152+'43.10.14'!F152+'43.10.33'!F152+A!F152+B!F152</f>
        <v>0</v>
      </c>
      <c r="G152" s="309">
        <f>'30.10.05'!G152+'31.10.03'!G152+'33.10.08'!G152+'33.10.21'!G152+'33.10.30'!G152+'33.10.31'!G152+'36.10.50'!G152+'37.10.01'!G152+'39.10.01'!G152+'39.10.50'!G152+'40.10.15'!G152+'43.10.10'!G152+'43.10.14'!G152+'43.10.33'!G152+A!G152+B!G152</f>
        <v>0</v>
      </c>
      <c r="H152" s="309">
        <f>'30.10.05'!H152+'31.10.03'!H152+'33.10.08'!H152+'33.10.21'!H152+'33.10.30'!H152+'33.10.31'!H152+'36.10.50'!H152+'37.10.01'!H152+'39.10.01'!H152+'39.10.50'!H152+'40.10.15'!H152+'43.10.10'!H152+'43.10.14'!H152+'43.10.33'!H152+A!H152+B!H152</f>
        <v>0</v>
      </c>
      <c r="I152" s="309">
        <f>'30.10.05'!I152+'31.10.03'!I152+'33.10.08'!I152+'33.10.21'!I152+'33.10.30'!I152+'33.10.31'!I152+'36.10.50'!I152+'37.10.01'!I152+'39.10.01'!I152+'39.10.50'!I152+'40.10.15'!I152+'43.10.10'!I152+'43.10.14'!I152+'43.10.33'!I152+A!I152+B!I152</f>
        <v>0</v>
      </c>
      <c r="J152" s="311">
        <v>0</v>
      </c>
      <c r="K152" s="311">
        <v>0</v>
      </c>
      <c r="L152" s="631">
        <v>0</v>
      </c>
    </row>
    <row r="153" spans="1:12" s="229" customFormat="1" ht="15.6" customHeight="1" x14ac:dyDescent="0.2">
      <c r="A153" s="363" t="s">
        <v>92</v>
      </c>
      <c r="B153" s="361"/>
      <c r="C153" s="362" t="s">
        <v>99</v>
      </c>
      <c r="D153" s="305">
        <f t="shared" si="13"/>
        <v>0</v>
      </c>
      <c r="E153" s="309"/>
      <c r="F153" s="309">
        <f>'30.10.05'!F153+'31.10.03'!F153+'33.10.08'!F153+'33.10.21'!F153+'33.10.30'!F153+'33.10.31'!F153+'36.10.50'!F153+'37.10.01'!F153+'39.10.01'!F153+'39.10.50'!F153+'40.10.15'!F153+'43.10.10'!F153+'43.10.14'!F153+'43.10.33'!F153+A!F153+B!F153</f>
        <v>0</v>
      </c>
      <c r="G153" s="309">
        <f>'30.10.05'!G153+'31.10.03'!G153+'33.10.08'!G153+'33.10.21'!G153+'33.10.30'!G153+'33.10.31'!G153+'36.10.50'!G153+'37.10.01'!G153+'39.10.01'!G153+'39.10.50'!G153+'40.10.15'!G153+'43.10.10'!G153+'43.10.14'!G153+'43.10.33'!G153+A!G153+B!G153</f>
        <v>0</v>
      </c>
      <c r="H153" s="309">
        <f>'30.10.05'!H153+'31.10.03'!H153+'33.10.08'!H153+'33.10.21'!H153+'33.10.30'!H153+'33.10.31'!H153+'36.10.50'!H153+'37.10.01'!H153+'39.10.01'!H153+'39.10.50'!H153+'40.10.15'!H153+'43.10.10'!H153+'43.10.14'!H153+'43.10.33'!H153+A!H153+B!H153</f>
        <v>0</v>
      </c>
      <c r="I153" s="309">
        <f>'30.10.05'!I153+'31.10.03'!I153+'33.10.08'!I153+'33.10.21'!I153+'33.10.30'!I153+'33.10.31'!I153+'36.10.50'!I153+'37.10.01'!I153+'39.10.01'!I153+'39.10.50'!I153+'40.10.15'!I153+'43.10.10'!I153+'43.10.14'!I153+'43.10.33'!I153+A!I153+B!I153</f>
        <v>0</v>
      </c>
      <c r="J153" s="311">
        <f>'30.10.05'!J153+'31.10.03'!J153+'33.10.08'!J153+'33.10.21'!J153+'33.10.30'!J153+'33.10.31'!J153+'36.10.50'!J153+'37.10.01'!J153+'39.10.01'!J153+'39.10.50'!J153+'40.10.15'!J153+'43.10.10'!J153+'43.10.14'!J153+'43.10.33'!J153+A!J153+B!J153</f>
        <v>0</v>
      </c>
      <c r="K153" s="311">
        <f>'30.10.05'!K153+'31.10.03'!K153+'33.10.08'!K153+'33.10.21'!K153+'33.10.30'!K153+'33.10.31'!K153+'36.10.50'!K153+'37.10.01'!K153+'39.10.01'!K153+'39.10.50'!K153+'40.10.15'!K153+'43.10.10'!K153+'43.10.14'!K153+'43.10.33'!K153+A!K153+B!K153</f>
        <v>0</v>
      </c>
      <c r="L153" s="631">
        <f>'30.10.05'!L153+'31.10.03'!L153+'33.10.08'!L153+'33.10.21'!L153+'33.10.30'!L153+'33.10.31'!L153+'36.10.50'!L153+'37.10.01'!L153+'39.10.01'!L153+'39.10.50'!L153+'40.10.15'!L153+'43.10.10'!L153+'43.10.14'!L153+'43.10.33'!L153+A!L153+B!L153</f>
        <v>0</v>
      </c>
    </row>
    <row r="154" spans="1:12" s="229" customFormat="1" ht="15.6" customHeight="1" x14ac:dyDescent="0.2">
      <c r="A154" s="363" t="s">
        <v>613</v>
      </c>
      <c r="B154" s="361"/>
      <c r="C154" s="362" t="s">
        <v>295</v>
      </c>
      <c r="D154" s="305">
        <f t="shared" si="13"/>
        <v>0</v>
      </c>
      <c r="E154" s="309"/>
      <c r="F154" s="309">
        <f>'30.10.05'!F154+'31.10.03'!F154+'33.10.08'!F154+'33.10.21'!F154+'33.10.30'!F154+'33.10.31'!F154+'36.10.50'!F154+'37.10.01'!F154+'39.10.01'!F154+'39.10.50'!F154+'40.10.15'!F154+'43.10.10'!F154+'43.10.14'!F154+'43.10.33'!F154+A!F154+B!F154</f>
        <v>0</v>
      </c>
      <c r="G154" s="309">
        <f>'30.10.05'!G154+'31.10.03'!G154+'33.10.08'!G154+'33.10.21'!G154+'33.10.30'!G154+'33.10.31'!G154+'36.10.50'!G154+'37.10.01'!G154+'39.10.01'!G154+'39.10.50'!G154+'40.10.15'!G154+'43.10.10'!G154+'43.10.14'!G154+'43.10.33'!G154+A!G154+B!G154</f>
        <v>0</v>
      </c>
      <c r="H154" s="309">
        <f>'30.10.05'!H154+'31.10.03'!H154+'33.10.08'!H154+'33.10.21'!H154+'33.10.30'!H154+'33.10.31'!H154+'36.10.50'!H154+'37.10.01'!H154+'39.10.01'!H154+'39.10.50'!H154+'40.10.15'!H154+'43.10.10'!H154+'43.10.14'!H154+'43.10.33'!H154+A!H154+B!H154</f>
        <v>0</v>
      </c>
      <c r="I154" s="309">
        <f>'30.10.05'!I154+'31.10.03'!I154+'33.10.08'!I154+'33.10.21'!I154+'33.10.30'!I154+'33.10.31'!I154+'36.10.50'!I154+'37.10.01'!I154+'39.10.01'!I154+'39.10.50'!I154+'40.10.15'!I154+'43.10.10'!I154+'43.10.14'!I154+'43.10.33'!I154+A!I154+B!I154</f>
        <v>0</v>
      </c>
      <c r="J154" s="311">
        <f>'30.10.05'!J154+'31.10.03'!J154+'33.10.08'!J154+'33.10.21'!J154+'33.10.30'!J154+'33.10.31'!J154+'36.10.50'!J154+'37.10.01'!J154+'39.10.01'!J154+'39.10.50'!J154+'40.10.15'!J154+'43.10.10'!J154+'43.10.14'!J154+'43.10.33'!J154+A!J154+B!J154</f>
        <v>0</v>
      </c>
      <c r="K154" s="311">
        <f>'30.10.05'!K154+'31.10.03'!K154+'33.10.08'!K154+'33.10.21'!K154+'33.10.30'!K154+'33.10.31'!K154+'36.10.50'!K154+'37.10.01'!K154+'39.10.01'!K154+'39.10.50'!K154+'40.10.15'!K154+'43.10.10'!K154+'43.10.14'!K154+'43.10.33'!K154+A!K154+B!K154</f>
        <v>0</v>
      </c>
      <c r="L154" s="631">
        <f>'30.10.05'!L154+'31.10.03'!L154+'33.10.08'!L154+'33.10.21'!L154+'33.10.30'!L154+'33.10.31'!L154+'36.10.50'!L154+'37.10.01'!L154+'39.10.01'!L154+'39.10.50'!L154+'40.10.15'!L154+'43.10.10'!L154+'43.10.14'!L154+'43.10.33'!L154+A!L154+B!L154</f>
        <v>0</v>
      </c>
    </row>
    <row r="155" spans="1:12" s="229" customFormat="1" ht="15.6" customHeight="1" x14ac:dyDescent="0.2">
      <c r="A155" s="871" t="s">
        <v>93</v>
      </c>
      <c r="B155" s="872"/>
      <c r="C155" s="362" t="s">
        <v>94</v>
      </c>
      <c r="D155" s="305">
        <f t="shared" si="13"/>
        <v>0</v>
      </c>
      <c r="E155" s="309"/>
      <c r="F155" s="309">
        <f>'30.10.05'!F155+'31.10.03'!F155+'33.10.08'!F155+'33.10.21'!F155+'33.10.30'!F155+'33.10.31'!F155+'36.10.50'!F155+'37.10.01'!F155+'39.10.01'!F155+'39.10.50'!F155+'40.10.15'!F155+'43.10.10'!F155+'43.10.14'!F155+'43.10.33'!F155+A!F155+B!F155</f>
        <v>0</v>
      </c>
      <c r="G155" s="309">
        <f>'30.10.05'!G155+'31.10.03'!G155+'33.10.08'!G155+'33.10.21'!G155+'33.10.30'!G155+'33.10.31'!G155+'36.10.50'!G155+'37.10.01'!G155+'39.10.01'!G155+'39.10.50'!G155+'40.10.15'!G155+'43.10.10'!G155+'43.10.14'!G155+'43.10.33'!G155+A!G155+B!G155</f>
        <v>0</v>
      </c>
      <c r="H155" s="309">
        <f>'30.10.05'!H155+'31.10.03'!H155+'33.10.08'!H155+'33.10.21'!H155+'33.10.30'!H155+'33.10.31'!H155+'36.10.50'!H155+'37.10.01'!H155+'39.10.01'!H155+'39.10.50'!H155+'40.10.15'!H155+'43.10.10'!H155+'43.10.14'!H155+'43.10.33'!H155+A!H155+B!H155</f>
        <v>0</v>
      </c>
      <c r="I155" s="309">
        <f>'30.10.05'!I155+'31.10.03'!I155+'33.10.08'!I155+'33.10.21'!I155+'33.10.30'!I155+'33.10.31'!I155+'36.10.50'!I155+'37.10.01'!I155+'39.10.01'!I155+'39.10.50'!I155+'40.10.15'!I155+'43.10.10'!I155+'43.10.14'!I155+'43.10.33'!I155+A!I155+B!I155</f>
        <v>0</v>
      </c>
      <c r="J155" s="311">
        <f>'30.10.05'!J155+'31.10.03'!J155+'33.10.08'!J155+'33.10.21'!J155+'33.10.30'!J155+'33.10.31'!J155+'36.10.50'!J155+'37.10.01'!J155+'39.10.01'!J155+'39.10.50'!J155+'40.10.15'!J155+'43.10.10'!J155+'43.10.14'!J155+'43.10.33'!J155+A!J155+B!J155</f>
        <v>0</v>
      </c>
      <c r="K155" s="311">
        <f>'30.10.05'!K155+'31.10.03'!K155+'33.10.08'!K155+'33.10.21'!K155+'33.10.30'!K155+'33.10.31'!K155+'36.10.50'!K155+'37.10.01'!K155+'39.10.01'!K155+'39.10.50'!K155+'40.10.15'!K155+'43.10.10'!K155+'43.10.14'!K155+'43.10.33'!K155+A!K155+B!K155</f>
        <v>0</v>
      </c>
      <c r="L155" s="631">
        <f>'30.10.05'!L155+'31.10.03'!L155+'33.10.08'!L155+'33.10.21'!L155+'33.10.30'!L155+'33.10.31'!L155+'36.10.50'!L155+'37.10.01'!L155+'39.10.01'!L155+'39.10.50'!L155+'40.10.15'!L155+'43.10.10'!L155+'43.10.14'!L155+'43.10.33'!L155+A!L155+B!L155</f>
        <v>0</v>
      </c>
    </row>
    <row r="156" spans="1:12" s="229" customFormat="1" ht="15.6" customHeight="1" x14ac:dyDescent="0.2">
      <c r="A156" s="871" t="s">
        <v>95</v>
      </c>
      <c r="B156" s="872"/>
      <c r="C156" s="362" t="s">
        <v>96</v>
      </c>
      <c r="D156" s="305">
        <f t="shared" si="13"/>
        <v>0</v>
      </c>
      <c r="E156" s="309"/>
      <c r="F156" s="309">
        <f>'30.10.05'!F156+'31.10.03'!F156+'33.10.08'!F156+'33.10.21'!F156+'33.10.30'!F156+'33.10.31'!F156+'36.10.50'!F156+'37.10.01'!F156+'39.10.01'!F156+'39.10.50'!F156+'40.10.15'!F156+'43.10.10'!F156+'43.10.14'!F156+'43.10.33'!F156+A!F156+B!F156</f>
        <v>0</v>
      </c>
      <c r="G156" s="309">
        <f>'30.10.05'!G156+'31.10.03'!G156+'33.10.08'!G156+'33.10.21'!G156+'33.10.30'!G156+'33.10.31'!G156+'36.10.50'!G156+'37.10.01'!G156+'39.10.01'!G156+'39.10.50'!G156+'40.10.15'!G156+'43.10.10'!G156+'43.10.14'!G156+'43.10.33'!G156+A!G156+B!G156</f>
        <v>0</v>
      </c>
      <c r="H156" s="309">
        <f>'30.10.05'!H156+'31.10.03'!H156+'33.10.08'!H156+'33.10.21'!H156+'33.10.30'!H156+'33.10.31'!H156+'36.10.50'!H156+'37.10.01'!H156+'39.10.01'!H156+'39.10.50'!H156+'40.10.15'!H156+'43.10.10'!H156+'43.10.14'!H156+'43.10.33'!H156+A!H156+B!H156</f>
        <v>0</v>
      </c>
      <c r="I156" s="309">
        <f>'30.10.05'!I156+'31.10.03'!I156+'33.10.08'!I156+'33.10.21'!I156+'33.10.30'!I156+'33.10.31'!I156+'36.10.50'!I156+'37.10.01'!I156+'39.10.01'!I156+'39.10.50'!I156+'40.10.15'!I156+'43.10.10'!I156+'43.10.14'!I156+'43.10.33'!I156+A!I156+B!I156</f>
        <v>0</v>
      </c>
      <c r="J156" s="311">
        <f>'30.10.05'!J156+'31.10.03'!J156+'33.10.08'!J156+'33.10.21'!J156+'33.10.30'!J156+'33.10.31'!J156+'36.10.50'!J156+'37.10.01'!J156+'39.10.01'!J156+'39.10.50'!J156+'40.10.15'!J156+'43.10.10'!J156+'43.10.14'!J156+'43.10.33'!J156+A!J156+B!J156</f>
        <v>0</v>
      </c>
      <c r="K156" s="311">
        <f>'30.10.05'!K156+'31.10.03'!K156+'33.10.08'!K156+'33.10.21'!K156+'33.10.30'!K156+'33.10.31'!K156+'36.10.50'!K156+'37.10.01'!K156+'39.10.01'!K156+'39.10.50'!K156+'40.10.15'!K156+'43.10.10'!K156+'43.10.14'!K156+'43.10.33'!K156+A!K156+B!K156</f>
        <v>0</v>
      </c>
      <c r="L156" s="631">
        <f>'30.10.05'!L156+'31.10.03'!L156+'33.10.08'!L156+'33.10.21'!L156+'33.10.30'!L156+'33.10.31'!L156+'36.10.50'!L156+'37.10.01'!L156+'39.10.01'!L156+'39.10.50'!L156+'40.10.15'!L156+'43.10.10'!L156+'43.10.14'!L156+'43.10.33'!L156+A!L156+B!L156</f>
        <v>0</v>
      </c>
    </row>
    <row r="157" spans="1:12" s="229" customFormat="1" ht="15.6" customHeight="1" x14ac:dyDescent="0.2">
      <c r="A157" s="363" t="s">
        <v>317</v>
      </c>
      <c r="B157" s="361"/>
      <c r="C157" s="362" t="s">
        <v>318</v>
      </c>
      <c r="D157" s="305">
        <f t="shared" si="13"/>
        <v>0</v>
      </c>
      <c r="E157" s="309"/>
      <c r="F157" s="309">
        <f>'30.10.05'!F157+'31.10.03'!F157+'33.10.08'!F157+'33.10.21'!F157+'33.10.30'!F157+'33.10.31'!F157+'36.10.50'!F157+'37.10.01'!F157+'39.10.01'!F157+'39.10.50'!F157+'40.10.15'!F157+'43.10.10'!F157+'43.10.14'!F157+'43.10.33'!F157+A!F157+B!F157</f>
        <v>0</v>
      </c>
      <c r="G157" s="309">
        <f>'30.10.05'!G157+'31.10.03'!G157+'33.10.08'!G157+'33.10.21'!G157+'33.10.30'!G157+'33.10.31'!G157+'36.10.50'!G157+'37.10.01'!G157+'39.10.01'!G157+'39.10.50'!G157+'40.10.15'!G157+'43.10.10'!G157+'43.10.14'!G157+'43.10.33'!G157+A!G157+B!G157</f>
        <v>0</v>
      </c>
      <c r="H157" s="309">
        <f>'30.10.05'!H157+'31.10.03'!H157+'33.10.08'!H157+'33.10.21'!H157+'33.10.30'!H157+'33.10.31'!H157+'36.10.50'!H157+'37.10.01'!H157+'39.10.01'!H157+'39.10.50'!H157+'40.10.15'!H157+'43.10.10'!H157+'43.10.14'!H157+'43.10.33'!H157+A!H157+B!H157</f>
        <v>0</v>
      </c>
      <c r="I157" s="309">
        <f>'30.10.05'!I157+'31.10.03'!I157+'33.10.08'!I157+'33.10.21'!I157+'33.10.30'!I157+'33.10.31'!I157+'36.10.50'!I157+'37.10.01'!I157+'39.10.01'!I157+'39.10.50'!I157+'40.10.15'!I157+'43.10.10'!I157+'43.10.14'!I157+'43.10.33'!I157+A!I157+B!I157</f>
        <v>0</v>
      </c>
      <c r="J157" s="311">
        <f>'30.10.05'!J157+'31.10.03'!J157+'33.10.08'!J157+'33.10.21'!J157+'33.10.30'!J157+'33.10.31'!J157+'36.10.50'!J157+'37.10.01'!J157+'39.10.01'!J157+'39.10.50'!J157+'40.10.15'!J157+'43.10.10'!J157+'43.10.14'!J157+'43.10.33'!J157+A!J157+B!J157</f>
        <v>0</v>
      </c>
      <c r="K157" s="311">
        <f>'30.10.05'!K157+'31.10.03'!K157+'33.10.08'!K157+'33.10.21'!K157+'33.10.30'!K157+'33.10.31'!K157+'36.10.50'!K157+'37.10.01'!K157+'39.10.01'!K157+'39.10.50'!K157+'40.10.15'!K157+'43.10.10'!K157+'43.10.14'!K157+'43.10.33'!K157+A!K157+B!K157</f>
        <v>0</v>
      </c>
      <c r="L157" s="631">
        <f>'30.10.05'!L157+'31.10.03'!L157+'33.10.08'!L157+'33.10.21'!L157+'33.10.30'!L157+'33.10.31'!L157+'36.10.50'!L157+'37.10.01'!L157+'39.10.01'!L157+'39.10.50'!L157+'40.10.15'!L157+'43.10.10'!L157+'43.10.14'!L157+'43.10.33'!L157+A!L157+B!L157</f>
        <v>0</v>
      </c>
    </row>
    <row r="158" spans="1:12" s="229" customFormat="1" ht="15.6" customHeight="1" x14ac:dyDescent="0.2">
      <c r="A158" s="363" t="s">
        <v>319</v>
      </c>
      <c r="B158" s="361"/>
      <c r="C158" s="362" t="s">
        <v>760</v>
      </c>
      <c r="D158" s="305">
        <f t="shared" si="13"/>
        <v>0</v>
      </c>
      <c r="E158" s="309"/>
      <c r="F158" s="309">
        <f>'30.10.05'!F158+'31.10.03'!F158+'33.10.08'!F158+'33.10.21'!F158+'33.10.30'!F158+'33.10.31'!F158+'36.10.50'!F158+'37.10.01'!F158+'39.10.01'!F158+'39.10.50'!F158+'40.10.15'!F158+'43.10.10'!F158+'43.10.14'!F158+'43.10.33'!F158+A!F158+B!F158</f>
        <v>0</v>
      </c>
      <c r="G158" s="309">
        <f>'30.10.05'!G158+'31.10.03'!G158+'33.10.08'!G158+'33.10.21'!G158+'33.10.30'!G158+'33.10.31'!G158+'36.10.50'!G158+'37.10.01'!G158+'39.10.01'!G158+'39.10.50'!G158+'40.10.15'!G158+'43.10.10'!G158+'43.10.14'!G158+'43.10.33'!G158+A!G158+B!G158</f>
        <v>0</v>
      </c>
      <c r="H158" s="309">
        <f>'30.10.05'!H158+'31.10.03'!H158+'33.10.08'!H158+'33.10.21'!H158+'33.10.30'!H158+'33.10.31'!H158+'36.10.50'!H158+'37.10.01'!H158+'39.10.01'!H158+'39.10.50'!H158+'40.10.15'!H158+'43.10.10'!H158+'43.10.14'!H158+'43.10.33'!H158+A!H158+B!H158</f>
        <v>0</v>
      </c>
      <c r="I158" s="309">
        <f>'30.10.05'!I158+'31.10.03'!I158+'33.10.08'!I158+'33.10.21'!I158+'33.10.30'!I158+'33.10.31'!I158+'36.10.50'!I158+'37.10.01'!I158+'39.10.01'!I158+'39.10.50'!I158+'40.10.15'!I158+'43.10.10'!I158+'43.10.14'!I158+'43.10.33'!I158+A!I158+B!I158</f>
        <v>0</v>
      </c>
      <c r="J158" s="311">
        <f>'30.10.05'!J158+'31.10.03'!J158+'33.10.08'!J158+'33.10.21'!J158+'33.10.30'!J158+'33.10.31'!J158+'36.10.50'!J158+'37.10.01'!J158+'39.10.01'!J158+'39.10.50'!J158+'40.10.15'!J158+'43.10.10'!J158+'43.10.14'!J158+'43.10.33'!J158+A!J158+B!J158</f>
        <v>0</v>
      </c>
      <c r="K158" s="311">
        <f>'30.10.05'!K158+'31.10.03'!K158+'33.10.08'!K158+'33.10.21'!K158+'33.10.30'!K158+'33.10.31'!K158+'36.10.50'!K158+'37.10.01'!K158+'39.10.01'!K158+'39.10.50'!K158+'40.10.15'!K158+'43.10.10'!K158+'43.10.14'!K158+'43.10.33'!K158+A!K158+B!K158</f>
        <v>0</v>
      </c>
      <c r="L158" s="631">
        <f>'30.10.05'!L158+'31.10.03'!L158+'33.10.08'!L158+'33.10.21'!L158+'33.10.30'!L158+'33.10.31'!L158+'36.10.50'!L158+'37.10.01'!L158+'39.10.01'!L158+'39.10.50'!L158+'40.10.15'!L158+'43.10.10'!L158+'43.10.14'!L158+'43.10.33'!L158+A!L158+B!L158</f>
        <v>0</v>
      </c>
    </row>
    <row r="159" spans="1:12" s="229" customFormat="1" ht="32.25" customHeight="1" x14ac:dyDescent="0.2">
      <c r="A159" s="873" t="s">
        <v>106</v>
      </c>
      <c r="B159" s="874"/>
      <c r="C159" s="362" t="s">
        <v>338</v>
      </c>
      <c r="D159" s="305">
        <f t="shared" si="13"/>
        <v>0</v>
      </c>
      <c r="E159" s="309"/>
      <c r="F159" s="309">
        <f>'30.10.05'!F159+'31.10.03'!F159+'33.10.08'!F159+'33.10.21'!F159+'33.10.30'!F159+'33.10.31'!F159+'36.10.50'!F159+'37.10.01'!F159+'39.10.01'!F159+'39.10.50'!F159+'40.10.15'!F159+'43.10.10'!F159+'43.10.14'!F159+'43.10.33'!F159+A!F159+B!F159</f>
        <v>0</v>
      </c>
      <c r="G159" s="309">
        <f>'30.10.05'!G159+'31.10.03'!G159+'33.10.08'!G159+'33.10.21'!G159+'33.10.30'!G159+'33.10.31'!G159+'36.10.50'!G159+'37.10.01'!G159+'39.10.01'!G159+'39.10.50'!G159+'40.10.15'!G159+'43.10.10'!G159+'43.10.14'!G159+'43.10.33'!G159+A!G159+B!G159</f>
        <v>0</v>
      </c>
      <c r="H159" s="309">
        <f>'30.10.05'!H159+'31.10.03'!H159+'33.10.08'!H159+'33.10.21'!H159+'33.10.30'!H159+'33.10.31'!H159+'36.10.50'!H159+'37.10.01'!H159+'39.10.01'!H159+'39.10.50'!H159+'40.10.15'!H159+'43.10.10'!H159+'43.10.14'!H159+'43.10.33'!H159+A!H159+B!H159</f>
        <v>0</v>
      </c>
      <c r="I159" s="309">
        <f>'30.10.05'!I159+'31.10.03'!I159+'33.10.08'!I159+'33.10.21'!I159+'33.10.30'!I159+'33.10.31'!I159+'36.10.50'!I159+'37.10.01'!I159+'39.10.01'!I159+'39.10.50'!I159+'40.10.15'!I159+'43.10.10'!I159+'43.10.14'!I159+'43.10.33'!I159+A!I159+B!I159</f>
        <v>0</v>
      </c>
      <c r="J159" s="311">
        <f>'30.10.05'!J159+'31.10.03'!J159+'33.10.08'!J159+'33.10.21'!J159+'33.10.30'!J159+'33.10.31'!J159+'36.10.50'!J159+'37.10.01'!J159+'39.10.01'!J159+'39.10.50'!J159+'40.10.15'!J159+'43.10.10'!J159+'43.10.14'!J159+'43.10.33'!J159+A!J159+B!J159</f>
        <v>0</v>
      </c>
      <c r="K159" s="311">
        <f>'30.10.05'!K159+'31.10.03'!K159+'33.10.08'!K159+'33.10.21'!K159+'33.10.30'!K159+'33.10.31'!K159+'36.10.50'!K159+'37.10.01'!K159+'39.10.01'!K159+'39.10.50'!K159+'40.10.15'!K159+'43.10.10'!K159+'43.10.14'!K159+'43.10.33'!K159+A!K159+B!K159</f>
        <v>0</v>
      </c>
      <c r="L159" s="631">
        <f>'30.10.05'!L159+'31.10.03'!L159+'33.10.08'!L159+'33.10.21'!L159+'33.10.30'!L159+'33.10.31'!L159+'36.10.50'!L159+'37.10.01'!L159+'39.10.01'!L159+'39.10.50'!L159+'40.10.15'!L159+'43.10.10'!L159+'43.10.14'!L159+'43.10.33'!L159+A!L159+B!L159</f>
        <v>0</v>
      </c>
    </row>
    <row r="160" spans="1:12" s="229" customFormat="1" ht="15.6" customHeight="1" x14ac:dyDescent="0.2">
      <c r="A160" s="363" t="s">
        <v>761</v>
      </c>
      <c r="B160" s="361"/>
      <c r="C160" s="362" t="s">
        <v>762</v>
      </c>
      <c r="D160" s="305">
        <f t="shared" si="13"/>
        <v>0</v>
      </c>
      <c r="E160" s="309"/>
      <c r="F160" s="309">
        <f>'30.10.05'!F160+'31.10.03'!F160+'33.10.08'!F160+'33.10.21'!F160+'33.10.30'!F160+'33.10.31'!F160+'36.10.50'!F160+'37.10.01'!F160+'39.10.01'!F160+'39.10.50'!F160+'40.10.15'!F160+'43.10.10'!F160+'43.10.14'!F160+'43.10.33'!F160+A!F160+B!F160</f>
        <v>0</v>
      </c>
      <c r="G160" s="309">
        <f>'30.10.05'!G160+'31.10.03'!G160+'33.10.08'!G160+'33.10.21'!G160+'33.10.30'!G160+'33.10.31'!G160+'36.10.50'!G160+'37.10.01'!G160+'39.10.01'!G160+'39.10.50'!G160+'40.10.15'!G160+'43.10.10'!G160+'43.10.14'!G160+'43.10.33'!G160+A!G160+B!G160</f>
        <v>0</v>
      </c>
      <c r="H160" s="309">
        <f>'30.10.05'!H160+'31.10.03'!H160+'33.10.08'!H160+'33.10.21'!H160+'33.10.30'!H160+'33.10.31'!H160+'36.10.50'!H160+'37.10.01'!H160+'39.10.01'!H160+'39.10.50'!H160+'40.10.15'!H160+'43.10.10'!H160+'43.10.14'!H160+'43.10.33'!H160+A!H160+B!H160</f>
        <v>0</v>
      </c>
      <c r="I160" s="309">
        <f>'30.10.05'!I160+'31.10.03'!I160+'33.10.08'!I160+'33.10.21'!I160+'33.10.30'!I160+'33.10.31'!I160+'36.10.50'!I160+'37.10.01'!I160+'39.10.01'!I160+'39.10.50'!I160+'40.10.15'!I160+'43.10.10'!I160+'43.10.14'!I160+'43.10.33'!I160+A!I160+B!I160</f>
        <v>0</v>
      </c>
      <c r="J160" s="311">
        <f>'30.10.05'!J160+'31.10.03'!J160+'33.10.08'!J160+'33.10.21'!J160+'33.10.30'!J160+'33.10.31'!J160+'36.10.50'!J160+'37.10.01'!J160+'39.10.01'!J160+'39.10.50'!J160+'40.10.15'!J160+'43.10.10'!J160+'43.10.14'!J160+'43.10.33'!J160+A!J160+B!J160</f>
        <v>0</v>
      </c>
      <c r="K160" s="311">
        <f>'30.10.05'!K160+'31.10.03'!K160+'33.10.08'!K160+'33.10.21'!K160+'33.10.30'!K160+'33.10.31'!K160+'36.10.50'!K160+'37.10.01'!K160+'39.10.01'!K160+'39.10.50'!K160+'40.10.15'!K160+'43.10.10'!K160+'43.10.14'!K160+'43.10.33'!K160+A!K160+B!K160</f>
        <v>0</v>
      </c>
      <c r="L160" s="631">
        <f>'30.10.05'!L160+'31.10.03'!L160+'33.10.08'!L160+'33.10.21'!L160+'33.10.30'!L160+'33.10.31'!L160+'36.10.50'!L160+'37.10.01'!L160+'39.10.01'!L160+'39.10.50'!L160+'40.10.15'!L160+'43.10.10'!L160+'43.10.14'!L160+'43.10.33'!L160+A!L160+B!L160</f>
        <v>0</v>
      </c>
    </row>
    <row r="161" spans="1:12" s="229" customFormat="1" ht="15.6" customHeight="1" x14ac:dyDescent="0.2">
      <c r="A161" s="363" t="s">
        <v>763</v>
      </c>
      <c r="B161" s="364"/>
      <c r="C161" s="362" t="s">
        <v>764</v>
      </c>
      <c r="D161" s="305">
        <f t="shared" si="13"/>
        <v>0</v>
      </c>
      <c r="E161" s="309"/>
      <c r="F161" s="309">
        <f>'30.10.05'!F161+'31.10.03'!F161+'33.10.08'!F161+'33.10.21'!F161+'33.10.30'!F161+'33.10.31'!F161+'36.10.50'!F161+'37.10.01'!F161+'39.10.01'!F161+'39.10.50'!F161+'40.10.15'!F161+'43.10.10'!F161+'43.10.14'!F161+'43.10.33'!F161+A!F161+B!F161</f>
        <v>0</v>
      </c>
      <c r="G161" s="309">
        <f>'30.10.05'!G161+'31.10.03'!G161+'33.10.08'!G161+'33.10.21'!G161+'33.10.30'!G161+'33.10.31'!G161+'36.10.50'!G161+'37.10.01'!G161+'39.10.01'!G161+'39.10.50'!G161+'40.10.15'!G161+'43.10.10'!G161+'43.10.14'!G161+'43.10.33'!G161+A!G161+B!G161</f>
        <v>0</v>
      </c>
      <c r="H161" s="309">
        <f>'30.10.05'!H161+'31.10.03'!H161+'33.10.08'!H161+'33.10.21'!H161+'33.10.30'!H161+'33.10.31'!H161+'36.10.50'!H161+'37.10.01'!H161+'39.10.01'!H161+'39.10.50'!H161+'40.10.15'!H161+'43.10.10'!H161+'43.10.14'!H161+'43.10.33'!H161+A!H161+B!H161</f>
        <v>0</v>
      </c>
      <c r="I161" s="309">
        <f>'30.10.05'!I161+'31.10.03'!I161+'33.10.08'!I161+'33.10.21'!I161+'33.10.30'!I161+'33.10.31'!I161+'36.10.50'!I161+'37.10.01'!I161+'39.10.01'!I161+'39.10.50'!I161+'40.10.15'!I161+'43.10.10'!I161+'43.10.14'!I161+'43.10.33'!I161+A!I161+B!I161</f>
        <v>0</v>
      </c>
      <c r="J161" s="311">
        <f>'30.10.05'!J161+'31.10.03'!J161+'33.10.08'!J161+'33.10.21'!J161+'33.10.30'!J161+'33.10.31'!J161+'36.10.50'!J161+'37.10.01'!J161+'39.10.01'!J161+'39.10.50'!J161+'40.10.15'!J161+'43.10.10'!J161+'43.10.14'!J161+'43.10.33'!J161+A!J161+B!J161</f>
        <v>0</v>
      </c>
      <c r="K161" s="311">
        <f>'30.10.05'!K161+'31.10.03'!K161+'33.10.08'!K161+'33.10.21'!K161+'33.10.30'!K161+'33.10.31'!K161+'36.10.50'!K161+'37.10.01'!K161+'39.10.01'!K161+'39.10.50'!K161+'40.10.15'!K161+'43.10.10'!K161+'43.10.14'!K161+'43.10.33'!K161+A!K161+B!K161</f>
        <v>0</v>
      </c>
      <c r="L161" s="631">
        <f>'30.10.05'!L161+'31.10.03'!L161+'33.10.08'!L161+'33.10.21'!L161+'33.10.30'!L161+'33.10.31'!L161+'36.10.50'!L161+'37.10.01'!L161+'39.10.01'!L161+'39.10.50'!L161+'40.10.15'!L161+'43.10.10'!L161+'43.10.14'!L161+'43.10.33'!L161+A!L161+B!L161</f>
        <v>0</v>
      </c>
    </row>
    <row r="162" spans="1:12" s="229" customFormat="1" ht="15.6" customHeight="1" x14ac:dyDescent="0.2">
      <c r="A162" s="363" t="s">
        <v>571</v>
      </c>
      <c r="B162" s="364"/>
      <c r="C162" s="362" t="s">
        <v>572</v>
      </c>
      <c r="D162" s="305">
        <f t="shared" si="13"/>
        <v>0</v>
      </c>
      <c r="E162" s="309"/>
      <c r="F162" s="309">
        <f>'30.10.05'!F162+'31.10.03'!F162+'33.10.08'!F162+'33.10.21'!F162+'33.10.30'!F162+'33.10.31'!F162+'36.10.50'!F162+'37.10.01'!F162+'39.10.01'!F162+'39.10.50'!F162+'40.10.15'!F162+'43.10.10'!F162+'43.10.14'!F162+'43.10.33'!F162+A!F162+B!F162</f>
        <v>0</v>
      </c>
      <c r="G162" s="309">
        <f>'30.10.05'!G162+'31.10.03'!G162+'33.10.08'!G162+'33.10.21'!G162+'33.10.30'!G162+'33.10.31'!G162+'36.10.50'!G162+'37.10.01'!G162+'39.10.01'!G162+'39.10.50'!G162+'40.10.15'!G162+'43.10.10'!G162+'43.10.14'!G162+'43.10.33'!G162+A!G162+B!G162</f>
        <v>0</v>
      </c>
      <c r="H162" s="309">
        <f>'30.10.05'!H162+'31.10.03'!H162+'33.10.08'!H162+'33.10.21'!H162+'33.10.30'!H162+'33.10.31'!H162+'36.10.50'!H162+'37.10.01'!H162+'39.10.01'!H162+'39.10.50'!H162+'40.10.15'!H162+'43.10.10'!H162+'43.10.14'!H162+'43.10.33'!H162+A!H162+B!H162</f>
        <v>0</v>
      </c>
      <c r="I162" s="309">
        <f>'30.10.05'!I162+'31.10.03'!I162+'33.10.08'!I162+'33.10.21'!I162+'33.10.30'!I162+'33.10.31'!I162+'36.10.50'!I162+'37.10.01'!I162+'39.10.01'!I162+'39.10.50'!I162+'40.10.15'!I162+'43.10.10'!I162+'43.10.14'!I162+'43.10.33'!I162+A!I162+B!I162</f>
        <v>0</v>
      </c>
      <c r="J162" s="311">
        <f>'30.10.05'!J162+'31.10.03'!J162+'33.10.08'!J162+'33.10.21'!J162+'33.10.30'!J162+'33.10.31'!J162+'36.10.50'!J162+'37.10.01'!J162+'39.10.01'!J162+'39.10.50'!J162+'40.10.15'!J162+'43.10.10'!J162+'43.10.14'!J162+'43.10.33'!J162+A!J162+B!J162</f>
        <v>0</v>
      </c>
      <c r="K162" s="311">
        <f>'30.10.05'!K162+'31.10.03'!K162+'33.10.08'!K162+'33.10.21'!K162+'33.10.30'!K162+'33.10.31'!K162+'36.10.50'!K162+'37.10.01'!K162+'39.10.01'!K162+'39.10.50'!K162+'40.10.15'!K162+'43.10.10'!K162+'43.10.14'!K162+'43.10.33'!K162+A!K162+B!K162</f>
        <v>0</v>
      </c>
      <c r="L162" s="631">
        <f>'30.10.05'!L162+'31.10.03'!L162+'33.10.08'!L162+'33.10.21'!L162+'33.10.30'!L162+'33.10.31'!L162+'36.10.50'!L162+'37.10.01'!L162+'39.10.01'!L162+'39.10.50'!L162+'40.10.15'!L162+'43.10.10'!L162+'43.10.14'!L162+'43.10.33'!L162+A!L162+B!L162</f>
        <v>0</v>
      </c>
    </row>
    <row r="163" spans="1:12" s="229" customFormat="1" ht="18" customHeight="1" x14ac:dyDescent="0.2">
      <c r="A163" s="365" t="s">
        <v>70</v>
      </c>
      <c r="B163" s="366"/>
      <c r="C163" s="362" t="s">
        <v>71</v>
      </c>
      <c r="D163" s="305">
        <f t="shared" si="13"/>
        <v>0</v>
      </c>
      <c r="E163" s="309"/>
      <c r="F163" s="309">
        <f>'30.10.05'!F163+'31.10.03'!F163+'33.10.08'!F163+'33.10.21'!F163+'33.10.30'!F163+'33.10.31'!F163+'36.10.50'!F163+'37.10.01'!F163+'39.10.01'!F163+'39.10.50'!F163+'40.10.15'!F163+'43.10.10'!F163+'43.10.14'!F163+'43.10.33'!F163+A!F163+B!F163</f>
        <v>0</v>
      </c>
      <c r="G163" s="309">
        <f>'30.10.05'!G163+'31.10.03'!G163+'33.10.08'!G163+'33.10.21'!G163+'33.10.30'!G163+'33.10.31'!G163+'36.10.50'!G163+'37.10.01'!G163+'39.10.01'!G163+'39.10.50'!G163+'40.10.15'!G163+'43.10.10'!G163+'43.10.14'!G163+'43.10.33'!G163+A!G163+B!G163</f>
        <v>0</v>
      </c>
      <c r="H163" s="309">
        <f>'30.10.05'!H163+'31.10.03'!H163+'33.10.08'!H163+'33.10.21'!H163+'33.10.30'!H163+'33.10.31'!H163+'36.10.50'!H163+'37.10.01'!H163+'39.10.01'!H163+'39.10.50'!H163+'40.10.15'!H163+'43.10.10'!H163+'43.10.14'!H163+'43.10.33'!H163+A!H163+B!H163</f>
        <v>0</v>
      </c>
      <c r="I163" s="309">
        <f>'30.10.05'!I163+'31.10.03'!I163+'33.10.08'!I163+'33.10.21'!I163+'33.10.30'!I163+'33.10.31'!I163+'36.10.50'!I163+'37.10.01'!I163+'39.10.01'!I163+'39.10.50'!I163+'40.10.15'!I163+'43.10.10'!I163+'43.10.14'!I163+'43.10.33'!I163+A!I163+B!I163</f>
        <v>0</v>
      </c>
      <c r="J163" s="311">
        <f>'30.10.05'!J163+'31.10.03'!J163+'33.10.08'!J163+'33.10.21'!J163+'33.10.30'!J163+'33.10.31'!J163+'36.10.50'!J163+'37.10.01'!J163+'39.10.01'!J163+'39.10.50'!J163+'40.10.15'!J163+'43.10.10'!J163+'43.10.14'!J163+'43.10.33'!J163+A!J163+B!J163</f>
        <v>0</v>
      </c>
      <c r="K163" s="311">
        <f>'30.10.05'!K163+'31.10.03'!K163+'33.10.08'!K163+'33.10.21'!K163+'33.10.30'!K163+'33.10.31'!K163+'36.10.50'!K163+'37.10.01'!K163+'39.10.01'!K163+'39.10.50'!K163+'40.10.15'!K163+'43.10.10'!K163+'43.10.14'!K163+'43.10.33'!K163+A!K163+B!K163</f>
        <v>0</v>
      </c>
      <c r="L163" s="631">
        <f>'30.10.05'!L163+'31.10.03'!L163+'33.10.08'!L163+'33.10.21'!L163+'33.10.30'!L163+'33.10.31'!L163+'36.10.50'!L163+'37.10.01'!L163+'39.10.01'!L163+'39.10.50'!L163+'40.10.15'!L163+'43.10.10'!L163+'43.10.14'!L163+'43.10.33'!L163+A!L163+B!L163</f>
        <v>0</v>
      </c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310">
        <f t="shared" si="13"/>
        <v>160</v>
      </c>
      <c r="E164" s="311"/>
      <c r="F164" s="309">
        <f>'30.10.05'!F164+'31.10.03'!F164+'33.10.08'!F164+'33.10.21'!F164+'33.10.30'!F164+'33.10.31'!F164+'36.10.50'!F164+'37.10.01'!F164+'39.10.01'!F164+'39.10.50'!F164+'40.10.15'!F164+'43.10.10'!F164+'43.10.14'!F164+'43.10.33'!F164+A!F164+B!F165</f>
        <v>50</v>
      </c>
      <c r="G164" s="309">
        <f>'30.10.05'!G164+'31.10.03'!G164+'33.10.08'!G164+'33.10.21'!G164+'33.10.30'!G164+'33.10.31'!G164+'36.10.50'!G164+'37.10.01'!G164+'39.10.01'!G164+'39.10.50'!G164+'40.10.15'!G164+'43.10.10'!G164+'43.10.14'!G164+'43.10.33'!G164+A!G164+B!G165</f>
        <v>35</v>
      </c>
      <c r="H164" s="309">
        <f>'30.10.05'!H164+'31.10.03'!H164+'33.10.08'!H164+'33.10.21'!H164+'33.10.30'!H164+'33.10.31'!H164+'36.10.50'!H164+'37.10.01'!H164+'39.10.01'!H164+'39.10.50'!H164+'40.10.15'!H164+'43.10.10'!H164+'43.10.14'!H164+'43.10.33'!H164+A!H164+B!H165</f>
        <v>40</v>
      </c>
      <c r="I164" s="309">
        <f>'30.10.05'!I164+'31.10.03'!I164+'33.10.08'!I164+'33.10.21'!I164+'33.10.30'!I164+'33.10.31'!I164+'36.10.50'!I164+'37.10.01'!I164+'39.10.01'!I164+'39.10.50'!I164+'40.10.15'!I164+'43.10.10'!I164+'43.10.14'!I164+'43.10.33'!I164+A!I164+B!I165</f>
        <v>35</v>
      </c>
      <c r="J164" s="311">
        <f>'30.10.05'!J164+'31.10.03'!J164+'33.10.08'!J164+'33.10.21'!J164+'33.10.30'!J164+'33.10.31'!J164+'36.10.50'!J164+'37.10.01'!J164+'39.10.01'!J164+'39.10.50'!J164+'40.10.15'!J164+'43.10.10'!J164+'43.10.14'!J164+'43.10.33'!J164+A!J164+B!J165</f>
        <v>0</v>
      </c>
      <c r="K164" s="311">
        <f>'30.10.05'!K164+'31.10.03'!K164+'33.10.08'!K164+'33.10.21'!K164+'33.10.30'!K164+'33.10.31'!K164+'36.10.50'!K164+'37.10.01'!K164+'39.10.01'!K164+'39.10.50'!K164+'40.10.15'!K164+'43.10.10'!K164+'43.10.14'!K164+'43.10.33'!K164+A!K164+B!K165</f>
        <v>0</v>
      </c>
      <c r="L164" s="631">
        <f>'30.10.05'!L164+'31.10.03'!L164+'33.10.08'!L164+'33.10.21'!L164+'33.10.30'!L164+'33.10.31'!L164+'36.10.50'!L164+'37.10.01'!L164+'39.10.01'!L164+'39.10.50'!L164+'40.10.15'!L164+'43.10.10'!L164+'43.10.14'!L164+'43.10.33'!L164+A!L164+B!L165</f>
        <v>0</v>
      </c>
    </row>
    <row r="165" spans="1:12" s="229" customFormat="1" ht="15.6" customHeight="1" x14ac:dyDescent="0.2">
      <c r="A165" s="576" t="s">
        <v>573</v>
      </c>
      <c r="B165" s="603"/>
      <c r="C165" s="362" t="s">
        <v>578</v>
      </c>
      <c r="D165" s="305">
        <f t="shared" si="13"/>
        <v>0</v>
      </c>
      <c r="E165" s="309"/>
      <c r="F165" s="309">
        <f>'30.10.05'!F165+'31.10.03'!F165+'33.10.08'!F165+'33.10.21'!F165+'33.10.30'!F165+'33.10.31'!F165+'36.10.50'!F165+'37.10.01'!F165+'39.10.01'!F165+'39.10.50'!F165+'40.10.15'!F165+'43.10.10'!F165+'43.10.14'!F165+'43.10.33'!F165+A!F165+B!F165</f>
        <v>0</v>
      </c>
      <c r="G165" s="309">
        <f>'30.10.05'!G165+'31.10.03'!G165+'33.10.08'!G165+'33.10.21'!G165+'33.10.30'!G165+'33.10.31'!G165+'36.10.50'!G165+'37.10.01'!G165+'39.10.01'!G165+'39.10.50'!G165+'40.10.15'!G165+'43.10.10'!G165+'43.10.14'!G165+'43.10.33'!G165+A!G165+B!G165</f>
        <v>0</v>
      </c>
      <c r="H165" s="309">
        <f>'30.10.05'!H165+'31.10.03'!H165+'33.10.08'!H165+'33.10.21'!H165+'33.10.30'!H165+'33.10.31'!H165+'36.10.50'!H165+'37.10.01'!H165+'39.10.01'!H165+'39.10.50'!H165+'40.10.15'!H165+'43.10.10'!H165+'43.10.14'!H165+'43.10.33'!H165+A!H165+B!H165</f>
        <v>0</v>
      </c>
      <c r="I165" s="309">
        <f>'30.10.05'!I165+'31.10.03'!I165+'33.10.08'!I165+'33.10.21'!I165+'33.10.30'!I165+'33.10.31'!I165+'36.10.50'!I165+'37.10.01'!I165+'39.10.01'!I165+'39.10.50'!I165+'40.10.15'!I165+'43.10.10'!I165+'43.10.14'!I165+'43.10.33'!I165+A!I165+B!I165</f>
        <v>0</v>
      </c>
      <c r="J165" s="311">
        <f>'30.10.05'!J165+'31.10.03'!J165+'33.10.08'!J165+'33.10.21'!J165+'33.10.30'!J165+'33.10.31'!J165+'36.10.50'!J165+'37.10.01'!J165+'39.10.01'!J165+'39.10.50'!J165+'40.10.15'!J165+'43.10.10'!J165+'43.10.14'!J165+'43.10.33'!J165+A!J165+B!J165</f>
        <v>0</v>
      </c>
      <c r="K165" s="311">
        <f>'30.10.05'!K165+'31.10.03'!K165+'33.10.08'!K165+'33.10.21'!K165+'33.10.30'!K165+'33.10.31'!K165+'36.10.50'!K165+'37.10.01'!K165+'39.10.01'!K165+'39.10.50'!K165+'40.10.15'!K165+'43.10.10'!K165+'43.10.14'!K165+'43.10.33'!K165+A!K165+B!K165</f>
        <v>0</v>
      </c>
      <c r="L165" s="631">
        <f>'30.10.05'!L165+'31.10.03'!L165+'33.10.08'!L165+'33.10.21'!L165+'33.10.30'!L165+'33.10.31'!L165+'36.10.50'!L165+'37.10.01'!L165+'39.10.01'!L165+'39.10.50'!L165+'40.10.15'!L165+'43.10.10'!L165+'43.10.14'!L165+'43.10.33'!L165+A!L165+B!L165</f>
        <v>0</v>
      </c>
    </row>
    <row r="166" spans="1:12" s="229" customFormat="1" ht="15.6" customHeight="1" x14ac:dyDescent="0.2">
      <c r="A166" s="360" t="s">
        <v>375</v>
      </c>
      <c r="B166" s="589"/>
      <c r="C166" s="362" t="s">
        <v>579</v>
      </c>
      <c r="D166" s="305">
        <f t="shared" si="13"/>
        <v>0</v>
      </c>
      <c r="E166" s="309"/>
      <c r="F166" s="309">
        <f>'30.10.05'!F166+'31.10.03'!F166+'33.10.08'!F166+'33.10.21'!F166+'33.10.30'!F166+'33.10.31'!F166+'36.10.50'!F166+'37.10.01'!F166+'39.10.01'!F166+'39.10.50'!F166+'40.10.15'!F166+'43.10.10'!F166+'43.10.14'!F166+'43.10.33'!F166+A!F166+B!F166</f>
        <v>0</v>
      </c>
      <c r="G166" s="309">
        <f>'30.10.05'!G166+'31.10.03'!G166+'33.10.08'!G166+'33.10.21'!G166+'33.10.30'!G166+'33.10.31'!G166+'36.10.50'!G166+'37.10.01'!G166+'39.10.01'!G166+'39.10.50'!G166+'40.10.15'!G166+'43.10.10'!G166+'43.10.14'!G166+'43.10.33'!G166+A!G166+B!G166</f>
        <v>0</v>
      </c>
      <c r="H166" s="309">
        <f>'30.10.05'!H166+'31.10.03'!H166+'33.10.08'!H166+'33.10.21'!H166+'33.10.30'!H166+'33.10.31'!H166+'36.10.50'!H166+'37.10.01'!H166+'39.10.01'!H166+'39.10.50'!H166+'40.10.15'!H166+'43.10.10'!H166+'43.10.14'!H166+'43.10.33'!H166+A!H166+B!H166</f>
        <v>0</v>
      </c>
      <c r="I166" s="309">
        <f>'30.10.05'!I166+'31.10.03'!I166+'33.10.08'!I166+'33.10.21'!I166+'33.10.30'!I166+'33.10.31'!I166+'36.10.50'!I166+'37.10.01'!I166+'39.10.01'!I166+'39.10.50'!I166+'40.10.15'!I166+'43.10.10'!I166+'43.10.14'!I166+'43.10.33'!I166+A!I166+B!I166</f>
        <v>0</v>
      </c>
      <c r="J166" s="311">
        <f>'30.10.05'!J166+'31.10.03'!J166+'33.10.08'!J166+'33.10.21'!J166+'33.10.30'!J166+'33.10.31'!J166+'36.10.50'!J166+'37.10.01'!J166+'39.10.01'!J166+'39.10.50'!J166+'40.10.15'!J166+'43.10.10'!J166+'43.10.14'!J166+'43.10.33'!J166+A!J166+B!J166</f>
        <v>0</v>
      </c>
      <c r="K166" s="311">
        <f>'30.10.05'!K166+'31.10.03'!K166+'33.10.08'!K166+'33.10.21'!K166+'33.10.30'!K166+'33.10.31'!K166+'36.10.50'!K166+'37.10.01'!K166+'39.10.01'!K166+'39.10.50'!K166+'40.10.15'!K166+'43.10.10'!K166+'43.10.14'!K166+'43.10.33'!K166+A!K166+B!K166</f>
        <v>0</v>
      </c>
      <c r="L166" s="631">
        <f>'30.10.05'!L166+'31.10.03'!L166+'33.10.08'!L166+'33.10.21'!L166+'33.10.30'!L166+'33.10.31'!L166+'36.10.50'!L166+'37.10.01'!L166+'39.10.01'!L166+'39.10.50'!L166+'40.10.15'!L166+'43.10.10'!L166+'43.10.14'!L166+'43.10.33'!L166+A!L166+B!L166</f>
        <v>0</v>
      </c>
    </row>
    <row r="167" spans="1:12" s="229" customFormat="1" ht="29.45" customHeight="1" x14ac:dyDescent="0.2">
      <c r="A167" s="909" t="s">
        <v>498</v>
      </c>
      <c r="B167" s="910"/>
      <c r="C167" s="362" t="s">
        <v>499</v>
      </c>
      <c r="D167" s="305">
        <f t="shared" si="13"/>
        <v>0</v>
      </c>
      <c r="E167" s="309"/>
      <c r="F167" s="309">
        <f>'30.10.05'!F167+'31.10.03'!F167+'33.10.08'!F167+'33.10.21'!F167+'33.10.30'!F167+'33.10.31'!F167+'36.10.50'!F167+'37.10.01'!F167+'39.10.01'!F167+'39.10.50'!F167+'40.10.15'!F167+'43.10.10'!F167+'43.10.14'!F167+'43.10.33'!F167+A!F167+B!F167</f>
        <v>0</v>
      </c>
      <c r="G167" s="309">
        <f>'30.10.05'!G167+'31.10.03'!G167+'33.10.08'!G167+'33.10.21'!G167+'33.10.30'!G167+'33.10.31'!G167+'36.10.50'!G167+'37.10.01'!G167+'39.10.01'!G167+'39.10.50'!G167+'40.10.15'!G167+'43.10.10'!G167+'43.10.14'!G167+'43.10.33'!G167+A!G167+B!G167</f>
        <v>0</v>
      </c>
      <c r="H167" s="309">
        <f>'30.10.05'!H167+'31.10.03'!H167+'33.10.08'!H167+'33.10.21'!H167+'33.10.30'!H167+'33.10.31'!H167+'36.10.50'!H167+'37.10.01'!H167+'39.10.01'!H167+'39.10.50'!H167+'40.10.15'!H167+'43.10.10'!H167+'43.10.14'!H167+'43.10.33'!H167+A!H167+B!H167</f>
        <v>0</v>
      </c>
      <c r="I167" s="309">
        <f>'30.10.05'!I167+'31.10.03'!I167+'33.10.08'!I167+'33.10.21'!I167+'33.10.30'!I167+'33.10.31'!I167+'36.10.50'!I167+'37.10.01'!I167+'39.10.01'!I167+'39.10.50'!I167+'40.10.15'!I167+'43.10.10'!I167+'43.10.14'!I167+'43.10.33'!I167+A!I167+B!I167</f>
        <v>0</v>
      </c>
      <c r="J167" s="311">
        <f>'30.10.05'!J167+'31.10.03'!J167+'33.10.08'!J167+'33.10.21'!J167+'33.10.30'!J167+'33.10.31'!J167+'36.10.50'!J167+'37.10.01'!J167+'39.10.01'!J167+'39.10.50'!J167+'40.10.15'!J167+'43.10.10'!J167+'43.10.14'!J167+'43.10.33'!J167+A!J167+B!J167</f>
        <v>0</v>
      </c>
      <c r="K167" s="311">
        <f>'30.10.05'!K167+'31.10.03'!K167+'33.10.08'!K167+'33.10.21'!K167+'33.10.30'!K167+'33.10.31'!K167+'36.10.50'!K167+'37.10.01'!K167+'39.10.01'!K167+'39.10.50'!K167+'40.10.15'!K167+'43.10.10'!K167+'43.10.14'!K167+'43.10.33'!K167+A!K167+B!K167</f>
        <v>0</v>
      </c>
      <c r="L167" s="631">
        <f>'30.10.05'!L167+'31.10.03'!L167+'33.10.08'!L167+'33.10.21'!L167+'33.10.30'!L167+'33.10.31'!L167+'36.10.50'!L167+'37.10.01'!L167+'39.10.01'!L167+'39.10.50'!L167+'40.10.15'!L167+'43.10.10'!L167+'43.10.14'!L167+'43.10.33'!L167+A!L167+B!L167</f>
        <v>0</v>
      </c>
    </row>
    <row r="168" spans="1:12" s="229" customFormat="1" ht="15.6" customHeight="1" x14ac:dyDescent="0.2">
      <c r="A168" s="363" t="s">
        <v>500</v>
      </c>
      <c r="B168" s="361"/>
      <c r="C168" s="362" t="s">
        <v>714</v>
      </c>
      <c r="D168" s="305">
        <f t="shared" si="13"/>
        <v>0</v>
      </c>
      <c r="E168" s="309"/>
      <c r="F168" s="309">
        <f>'30.10.05'!F168+'31.10.03'!F168+'33.10.08'!F168+'33.10.21'!F168+'33.10.30'!F168+'33.10.31'!F168+'36.10.50'!F168+'37.10.01'!F168+'39.10.01'!F168+'39.10.50'!F168+'40.10.15'!F168+'43.10.10'!F168+'43.10.14'!F168+'43.10.33'!F168+A!F168+B!F168</f>
        <v>0</v>
      </c>
      <c r="G168" s="309">
        <f>'30.10.05'!G168+'31.10.03'!G168+'33.10.08'!G168+'33.10.21'!G168+'33.10.30'!G168+'33.10.31'!G168+'36.10.50'!G168+'37.10.01'!G168+'39.10.01'!G168+'39.10.50'!G168+'40.10.15'!G168+'43.10.10'!G168+'43.10.14'!G168+'43.10.33'!G168+A!G168+B!G168</f>
        <v>0</v>
      </c>
      <c r="H168" s="309">
        <f>'30.10.05'!H168+'31.10.03'!H168+'33.10.08'!H168+'33.10.21'!H168+'33.10.30'!H168+'33.10.31'!H168+'36.10.50'!H168+'37.10.01'!H168+'39.10.01'!H168+'39.10.50'!H168+'40.10.15'!H168+'43.10.10'!H168+'43.10.14'!H168+'43.10.33'!H168+A!H168+B!H168</f>
        <v>0</v>
      </c>
      <c r="I168" s="309">
        <f>'30.10.05'!I168+'31.10.03'!I168+'33.10.08'!I168+'33.10.21'!I168+'33.10.30'!I168+'33.10.31'!I168+'36.10.50'!I168+'37.10.01'!I168+'39.10.01'!I168+'39.10.50'!I168+'40.10.15'!I168+'43.10.10'!I168+'43.10.14'!I168+'43.10.33'!I168+A!I168+B!I168</f>
        <v>0</v>
      </c>
      <c r="J168" s="311">
        <f>'30.10.05'!J168+'31.10.03'!J168+'33.10.08'!J168+'33.10.21'!J168+'33.10.30'!J168+'33.10.31'!J168+'36.10.50'!J168+'37.10.01'!J168+'39.10.01'!J168+'39.10.50'!J168+'40.10.15'!J168+'43.10.10'!J168+'43.10.14'!J168+'43.10.33'!J168+A!J168+B!J168</f>
        <v>0</v>
      </c>
      <c r="K168" s="311">
        <f>'30.10.05'!K168+'31.10.03'!K168+'33.10.08'!K168+'33.10.21'!K168+'33.10.30'!K168+'33.10.31'!K168+'36.10.50'!K168+'37.10.01'!K168+'39.10.01'!K168+'39.10.50'!K168+'40.10.15'!K168+'43.10.10'!K168+'43.10.14'!K168+'43.10.33'!K168+A!K168+B!K168</f>
        <v>0</v>
      </c>
      <c r="L168" s="631">
        <f>'30.10.05'!L168+'31.10.03'!L168+'33.10.08'!L168+'33.10.21'!L168+'33.10.30'!L168+'33.10.31'!L168+'36.10.50'!L168+'37.10.01'!L168+'39.10.01'!L168+'39.10.50'!L168+'40.10.15'!L168+'43.10.10'!L168+'43.10.14'!L168+'43.10.33'!L168+A!L168+B!L168</f>
        <v>0</v>
      </c>
    </row>
    <row r="169" spans="1:12" s="229" customFormat="1" ht="15.6" customHeight="1" x14ac:dyDescent="0.2">
      <c r="A169" s="576" t="s">
        <v>376</v>
      </c>
      <c r="B169" s="589"/>
      <c r="C169" s="362" t="s">
        <v>715</v>
      </c>
      <c r="D169" s="305">
        <f t="shared" si="13"/>
        <v>0</v>
      </c>
      <c r="E169" s="309"/>
      <c r="F169" s="309">
        <f>'30.10.05'!F169+'31.10.03'!F169+'33.10.08'!F169+'33.10.21'!F169+'33.10.30'!F169+'33.10.31'!F169+'36.10.50'!F169+'37.10.01'!F169+'39.10.01'!F169+'39.10.50'!F169+'40.10.15'!F169+'43.10.10'!F169+'43.10.14'!F169+'43.10.33'!F169+A!F169+B!F169</f>
        <v>0</v>
      </c>
      <c r="G169" s="309">
        <f>'30.10.05'!G169+'31.10.03'!G169+'33.10.08'!G169+'33.10.21'!G169+'33.10.30'!G169+'33.10.31'!G169+'36.10.50'!G169+'37.10.01'!G169+'39.10.01'!G169+'39.10.50'!G169+'40.10.15'!G169+'43.10.10'!G169+'43.10.14'!G169+'43.10.33'!G169+A!G169+B!G169</f>
        <v>0</v>
      </c>
      <c r="H169" s="309">
        <f>'30.10.05'!H169+'31.10.03'!H169+'33.10.08'!H169+'33.10.21'!H169+'33.10.30'!H169+'33.10.31'!H169+'36.10.50'!H169+'37.10.01'!H169+'39.10.01'!H169+'39.10.50'!H169+'40.10.15'!H169+'43.10.10'!H169+'43.10.14'!H169+'43.10.33'!H169+A!H169+B!H169</f>
        <v>0</v>
      </c>
      <c r="I169" s="309">
        <f>'30.10.05'!I169+'31.10.03'!I169+'33.10.08'!I169+'33.10.21'!I169+'33.10.30'!I169+'33.10.31'!I169+'36.10.50'!I169+'37.10.01'!I169+'39.10.01'!I169+'39.10.50'!I169+'40.10.15'!I169+'43.10.10'!I169+'43.10.14'!I169+'43.10.33'!I169+A!I169+B!I169</f>
        <v>0</v>
      </c>
      <c r="J169" s="311">
        <f>'30.10.05'!J169+'31.10.03'!J169+'33.10.08'!J169+'33.10.21'!J169+'33.10.30'!J169+'33.10.31'!J169+'36.10.50'!J169+'37.10.01'!J169+'39.10.01'!J169+'39.10.50'!J169+'40.10.15'!J169+'43.10.10'!J169+'43.10.14'!J169+'43.10.33'!J169+A!J169+B!J169</f>
        <v>0</v>
      </c>
      <c r="K169" s="311">
        <f>'30.10.05'!K169+'31.10.03'!K169+'33.10.08'!K169+'33.10.21'!K169+'33.10.30'!K169+'33.10.31'!K169+'36.10.50'!K169+'37.10.01'!K169+'39.10.01'!K169+'39.10.50'!K169+'40.10.15'!K169+'43.10.10'!K169+'43.10.14'!K169+'43.10.33'!K169+A!K169+B!K169</f>
        <v>0</v>
      </c>
      <c r="L169" s="631">
        <f>'30.10.05'!L169+'31.10.03'!L169+'33.10.08'!L169+'33.10.21'!L169+'33.10.30'!L169+'33.10.31'!L169+'36.10.50'!L169+'37.10.01'!L169+'39.10.01'!L169+'39.10.50'!L169+'40.10.15'!L169+'43.10.10'!L169+'43.10.14'!L169+'43.10.33'!L169+A!L169+B!L169</f>
        <v>0</v>
      </c>
    </row>
    <row r="170" spans="1:12" s="229" customFormat="1" ht="27.75" customHeight="1" x14ac:dyDescent="0.2">
      <c r="A170" s="911" t="s">
        <v>743</v>
      </c>
      <c r="B170" s="912"/>
      <c r="C170" s="362" t="s">
        <v>744</v>
      </c>
      <c r="D170" s="305">
        <f t="shared" si="13"/>
        <v>0</v>
      </c>
      <c r="E170" s="309"/>
      <c r="F170" s="309">
        <f>'30.10.05'!F170+'31.10.03'!F170+'33.10.08'!F170+'33.10.21'!F170+'33.10.30'!F170+'33.10.31'!F170+'36.10.50'!F170+'37.10.01'!F170+'39.10.01'!F170+'39.10.50'!F170+'40.10.15'!F170+'43.10.10'!F170+'43.10.14'!F170+'43.10.33'!F170+A!F170+B!F170</f>
        <v>0</v>
      </c>
      <c r="G170" s="309">
        <f>'30.10.05'!G170+'31.10.03'!G170+'33.10.08'!G170+'33.10.21'!G170+'33.10.30'!G170+'33.10.31'!G170+'36.10.50'!G170+'37.10.01'!G170+'39.10.01'!G170+'39.10.50'!G170+'40.10.15'!G170+'43.10.10'!G170+'43.10.14'!G170+'43.10.33'!G170+A!G170+B!G170</f>
        <v>0</v>
      </c>
      <c r="H170" s="309">
        <f>'30.10.05'!H170+'31.10.03'!H170+'33.10.08'!H170+'33.10.21'!H170+'33.10.30'!H170+'33.10.31'!H170+'36.10.50'!H170+'37.10.01'!H170+'39.10.01'!H170+'39.10.50'!H170+'40.10.15'!H170+'43.10.10'!H170+'43.10.14'!H170+'43.10.33'!H170+A!H170+B!H170</f>
        <v>0</v>
      </c>
      <c r="I170" s="309">
        <f>'30.10.05'!I170+'31.10.03'!I170+'33.10.08'!I170+'33.10.21'!I170+'33.10.30'!I170+'33.10.31'!I170+'36.10.50'!I170+'37.10.01'!I170+'39.10.01'!I170+'39.10.50'!I170+'40.10.15'!I170+'43.10.10'!I170+'43.10.14'!I170+'43.10.33'!I170+A!I170+B!I170</f>
        <v>0</v>
      </c>
      <c r="J170" s="311">
        <f>'30.10.05'!J170+'31.10.03'!J170+'33.10.08'!J170+'33.10.21'!J170+'33.10.30'!J170+'33.10.31'!J170+'36.10.50'!J170+'37.10.01'!J170+'39.10.01'!J170+'39.10.50'!J170+'40.10.15'!J170+'43.10.10'!J170+'43.10.14'!J170+'43.10.33'!J170+A!J170+B!J170</f>
        <v>0</v>
      </c>
      <c r="K170" s="311">
        <f>'30.10.05'!K170+'31.10.03'!K170+'33.10.08'!K170+'33.10.21'!K170+'33.10.30'!K170+'33.10.31'!K170+'36.10.50'!K170+'37.10.01'!K170+'39.10.01'!K170+'39.10.50'!K170+'40.10.15'!K170+'43.10.10'!K170+'43.10.14'!K170+'43.10.33'!K170+A!K170+B!K170</f>
        <v>0</v>
      </c>
      <c r="L170" s="631">
        <f>'30.10.05'!L170+'31.10.03'!L170+'33.10.08'!L170+'33.10.21'!L170+'33.10.30'!L170+'33.10.31'!L170+'36.10.50'!L170+'37.10.01'!L170+'39.10.01'!L170+'39.10.50'!L170+'40.10.15'!L170+'43.10.10'!L170+'43.10.14'!L170+'43.10.33'!L170+A!L170+B!L170</f>
        <v>0</v>
      </c>
    </row>
    <row r="171" spans="1:12" s="229" customFormat="1" ht="15.6" customHeight="1" x14ac:dyDescent="0.2">
      <c r="A171" s="360"/>
      <c r="B171" s="588" t="s">
        <v>685</v>
      </c>
      <c r="C171" s="578" t="s">
        <v>686</v>
      </c>
      <c r="D171" s="305">
        <f t="shared" si="13"/>
        <v>0</v>
      </c>
      <c r="E171" s="309"/>
      <c r="F171" s="309">
        <f>'30.10.05'!F171+'31.10.03'!F171+'33.10.08'!F171+'33.10.21'!F171+'33.10.30'!F171+'33.10.31'!F171+'36.10.50'!F171+'37.10.01'!F171+'39.10.01'!F171+'39.10.50'!F171+'40.10.15'!F171+'43.10.10'!F171+'43.10.14'!F171+'43.10.33'!F171+A!F171+B!F171</f>
        <v>0</v>
      </c>
      <c r="G171" s="309">
        <f>'30.10.05'!G171+'31.10.03'!G171+'33.10.08'!G171+'33.10.21'!G171+'33.10.30'!G171+'33.10.31'!G171+'36.10.50'!G171+'37.10.01'!G171+'39.10.01'!G171+'39.10.50'!G171+'40.10.15'!G171+'43.10.10'!G171+'43.10.14'!G171+'43.10.33'!G171+A!G171+B!G171</f>
        <v>0</v>
      </c>
      <c r="H171" s="309">
        <f>'30.10.05'!H171+'31.10.03'!H171+'33.10.08'!H171+'33.10.21'!H171+'33.10.30'!H171+'33.10.31'!H171+'36.10.50'!H171+'37.10.01'!H171+'39.10.01'!H171+'39.10.50'!H171+'40.10.15'!H171+'43.10.10'!H171+'43.10.14'!H171+'43.10.33'!H171+A!H171+B!H171</f>
        <v>0</v>
      </c>
      <c r="I171" s="309">
        <f>'30.10.05'!I171+'31.10.03'!I171+'33.10.08'!I171+'33.10.21'!I171+'33.10.30'!I171+'33.10.31'!I171+'36.10.50'!I171+'37.10.01'!I171+'39.10.01'!I171+'39.10.50'!I171+'40.10.15'!I171+'43.10.10'!I171+'43.10.14'!I171+'43.10.33'!I171+A!I171+B!I171</f>
        <v>0</v>
      </c>
      <c r="J171" s="311">
        <f>'30.10.05'!J171+'31.10.03'!J171+'33.10.08'!J171+'33.10.21'!J171+'33.10.30'!J171+'33.10.31'!J171+'36.10.50'!J171+'37.10.01'!J171+'39.10.01'!J171+'39.10.50'!J171+'40.10.15'!J171+'43.10.10'!J171+'43.10.14'!J171+'43.10.33'!J171+A!J171+B!J171</f>
        <v>0</v>
      </c>
      <c r="K171" s="311">
        <f>'30.10.05'!K171+'31.10.03'!K171+'33.10.08'!K171+'33.10.21'!K171+'33.10.30'!K171+'33.10.31'!K171+'36.10.50'!K171+'37.10.01'!K171+'39.10.01'!K171+'39.10.50'!K171+'40.10.15'!K171+'43.10.10'!K171+'43.10.14'!K171+'43.10.33'!K171+A!K171+B!K171</f>
        <v>0</v>
      </c>
      <c r="L171" s="631">
        <f>'30.10.05'!L171+'31.10.03'!L171+'33.10.08'!L171+'33.10.21'!L171+'33.10.30'!L171+'33.10.31'!L171+'36.10.50'!L171+'37.10.01'!L171+'39.10.01'!L171+'39.10.50'!L171+'40.10.15'!L171+'43.10.10'!L171+'43.10.14'!L171+'43.10.33'!L171+A!L171+B!L171</f>
        <v>0</v>
      </c>
    </row>
    <row r="172" spans="1:12" s="229" customFormat="1" ht="15.6" customHeight="1" x14ac:dyDescent="0.2">
      <c r="A172" s="360"/>
      <c r="B172" s="588" t="s">
        <v>687</v>
      </c>
      <c r="C172" s="578" t="s">
        <v>688</v>
      </c>
      <c r="D172" s="305">
        <f t="shared" si="13"/>
        <v>0</v>
      </c>
      <c r="E172" s="309"/>
      <c r="F172" s="309">
        <f>'30.10.05'!F172+'31.10.03'!F172+'33.10.08'!F172+'33.10.21'!F172+'33.10.30'!F172+'33.10.31'!F172+'36.10.50'!F172+'37.10.01'!F172+'39.10.01'!F172+'39.10.50'!F172+'40.10.15'!F172+'43.10.10'!F172+'43.10.14'!F172+'43.10.33'!F172+A!F172+B!F172</f>
        <v>0</v>
      </c>
      <c r="G172" s="309">
        <f>'30.10.05'!G172+'31.10.03'!G172+'33.10.08'!G172+'33.10.21'!G172+'33.10.30'!G172+'33.10.31'!G172+'36.10.50'!G172+'37.10.01'!G172+'39.10.01'!G172+'39.10.50'!G172+'40.10.15'!G172+'43.10.10'!G172+'43.10.14'!G172+'43.10.33'!G172+A!G172+B!G172</f>
        <v>0</v>
      </c>
      <c r="H172" s="309">
        <f>'30.10.05'!H172+'31.10.03'!H172+'33.10.08'!H172+'33.10.21'!H172+'33.10.30'!H172+'33.10.31'!H172+'36.10.50'!H172+'37.10.01'!H172+'39.10.01'!H172+'39.10.50'!H172+'40.10.15'!H172+'43.10.10'!H172+'43.10.14'!H172+'43.10.33'!H172+A!H172+B!H172</f>
        <v>0</v>
      </c>
      <c r="I172" s="309">
        <f>'30.10.05'!I172+'31.10.03'!I172+'33.10.08'!I172+'33.10.21'!I172+'33.10.30'!I172+'33.10.31'!I172+'36.10.50'!I172+'37.10.01'!I172+'39.10.01'!I172+'39.10.50'!I172+'40.10.15'!I172+'43.10.10'!I172+'43.10.14'!I172+'43.10.33'!I172+A!I172+B!I172</f>
        <v>0</v>
      </c>
      <c r="J172" s="311">
        <f>'30.10.05'!J172+'31.10.03'!J172+'33.10.08'!J172+'33.10.21'!J172+'33.10.30'!J172+'33.10.31'!J172+'36.10.50'!J172+'37.10.01'!J172+'39.10.01'!J172+'39.10.50'!J172+'40.10.15'!J172+'43.10.10'!J172+'43.10.14'!J172+'43.10.33'!J172+A!J172+B!J172</f>
        <v>0</v>
      </c>
      <c r="K172" s="311">
        <f>'30.10.05'!K172+'31.10.03'!K172+'33.10.08'!K172+'33.10.21'!K172+'33.10.30'!K172+'33.10.31'!K172+'36.10.50'!K172+'37.10.01'!K172+'39.10.01'!K172+'39.10.50'!K172+'40.10.15'!K172+'43.10.10'!K172+'43.10.14'!K172+'43.10.33'!K172+A!K172+B!K172</f>
        <v>0</v>
      </c>
      <c r="L172" s="631">
        <f>'30.10.05'!L172+'31.10.03'!L172+'33.10.08'!L172+'33.10.21'!L172+'33.10.30'!L172+'33.10.31'!L172+'36.10.50'!L172+'37.10.01'!L172+'39.10.01'!L172+'39.10.50'!L172+'40.10.15'!L172+'43.10.10'!L172+'43.10.14'!L172+'43.10.33'!L172+A!L172+B!L172</f>
        <v>0</v>
      </c>
    </row>
    <row r="173" spans="1:12" s="229" customFormat="1" ht="15.6" customHeight="1" x14ac:dyDescent="0.2">
      <c r="A173" s="360"/>
      <c r="B173" s="588" t="s">
        <v>689</v>
      </c>
      <c r="C173" s="578" t="s">
        <v>690</v>
      </c>
      <c r="D173" s="305">
        <f t="shared" si="13"/>
        <v>0</v>
      </c>
      <c r="E173" s="309"/>
      <c r="F173" s="309">
        <f>'30.10.05'!F173+'31.10.03'!F173+'33.10.08'!F173+'33.10.21'!F173+'33.10.30'!F173+'33.10.31'!F173+'36.10.50'!F173+'37.10.01'!F173+'39.10.01'!F173+'39.10.50'!F173+'40.10.15'!F173+'43.10.10'!F173+'43.10.14'!F173+'43.10.33'!F173+A!F173+B!F173</f>
        <v>0</v>
      </c>
      <c r="G173" s="309">
        <f>'30.10.05'!G173+'31.10.03'!G173+'33.10.08'!G173+'33.10.21'!G173+'33.10.30'!G173+'33.10.31'!G173+'36.10.50'!G173+'37.10.01'!G173+'39.10.01'!G173+'39.10.50'!G173+'40.10.15'!G173+'43.10.10'!G173+'43.10.14'!G173+'43.10.33'!G173+A!G173+B!G173</f>
        <v>0</v>
      </c>
      <c r="H173" s="309">
        <f>'30.10.05'!H173+'31.10.03'!H173+'33.10.08'!H173+'33.10.21'!H173+'33.10.30'!H173+'33.10.31'!H173+'36.10.50'!H173+'37.10.01'!H173+'39.10.01'!H173+'39.10.50'!H173+'40.10.15'!H173+'43.10.10'!H173+'43.10.14'!H173+'43.10.33'!H173+A!H173+B!H173</f>
        <v>0</v>
      </c>
      <c r="I173" s="309">
        <f>'30.10.05'!I173+'31.10.03'!I173+'33.10.08'!I173+'33.10.21'!I173+'33.10.30'!I173+'33.10.31'!I173+'36.10.50'!I173+'37.10.01'!I173+'39.10.01'!I173+'39.10.50'!I173+'40.10.15'!I173+'43.10.10'!I173+'43.10.14'!I173+'43.10.33'!I173+A!I173+B!I173</f>
        <v>0</v>
      </c>
      <c r="J173" s="311">
        <f>'30.10.05'!J173+'31.10.03'!J173+'33.10.08'!J173+'33.10.21'!J173+'33.10.30'!J173+'33.10.31'!J173+'36.10.50'!J173+'37.10.01'!J173+'39.10.01'!J173+'39.10.50'!J173+'40.10.15'!J173+'43.10.10'!J173+'43.10.14'!J173+'43.10.33'!J173+A!J173+B!J173</f>
        <v>0</v>
      </c>
      <c r="K173" s="311">
        <f>'30.10.05'!K173+'31.10.03'!K173+'33.10.08'!K173+'33.10.21'!K173+'33.10.30'!K173+'33.10.31'!K173+'36.10.50'!K173+'37.10.01'!K173+'39.10.01'!K173+'39.10.50'!K173+'40.10.15'!K173+'43.10.10'!K173+'43.10.14'!K173+'43.10.33'!K173+A!K173+B!K173</f>
        <v>0</v>
      </c>
      <c r="L173" s="631">
        <f>'30.10.05'!L173+'31.10.03'!L173+'33.10.08'!L173+'33.10.21'!L173+'33.10.30'!L173+'33.10.31'!L173+'36.10.50'!L173+'37.10.01'!L173+'39.10.01'!L173+'39.10.50'!L173+'40.10.15'!L173+'43.10.10'!L173+'43.10.14'!L173+'43.10.33'!L173+A!L173+B!L173</f>
        <v>0</v>
      </c>
    </row>
    <row r="174" spans="1:12" s="229" customFormat="1" ht="15.6" customHeight="1" x14ac:dyDescent="0.2">
      <c r="A174" s="360"/>
      <c r="B174" s="577" t="s">
        <v>691</v>
      </c>
      <c r="C174" s="578" t="s">
        <v>522</v>
      </c>
      <c r="D174" s="305">
        <f t="shared" si="13"/>
        <v>0</v>
      </c>
      <c r="E174" s="309"/>
      <c r="F174" s="309">
        <f>'30.10.05'!F174+'31.10.03'!F174+'33.10.08'!F174+'33.10.21'!F174+'33.10.30'!F174+'33.10.31'!F174+'36.10.50'!F174+'37.10.01'!F174+'39.10.01'!F174+'39.10.50'!F174+'40.10.15'!F174+'43.10.10'!F174+'43.10.14'!F174+'43.10.33'!F174+A!F174+B!F174</f>
        <v>0</v>
      </c>
      <c r="G174" s="309">
        <f>'30.10.05'!G174+'31.10.03'!G174+'33.10.08'!G174+'33.10.21'!G174+'33.10.30'!G174+'33.10.31'!G174+'36.10.50'!G174+'37.10.01'!G174+'39.10.01'!G174+'39.10.50'!G174+'40.10.15'!G174+'43.10.10'!G174+'43.10.14'!G174+'43.10.33'!G174+A!G174+B!G174</f>
        <v>0</v>
      </c>
      <c r="H174" s="309">
        <f>'30.10.05'!H174+'31.10.03'!H174+'33.10.08'!H174+'33.10.21'!H174+'33.10.30'!H174+'33.10.31'!H174+'36.10.50'!H174+'37.10.01'!H174+'39.10.01'!H174+'39.10.50'!H174+'40.10.15'!H174+'43.10.10'!H174+'43.10.14'!H174+'43.10.33'!H174+A!H174+B!H174</f>
        <v>0</v>
      </c>
      <c r="I174" s="309">
        <f>'30.10.05'!I174+'31.10.03'!I174+'33.10.08'!I174+'33.10.21'!I174+'33.10.30'!I174+'33.10.31'!I174+'36.10.50'!I174+'37.10.01'!I174+'39.10.01'!I174+'39.10.50'!I174+'40.10.15'!I174+'43.10.10'!I174+'43.10.14'!I174+'43.10.33'!I174+A!I174+B!I174</f>
        <v>0</v>
      </c>
      <c r="J174" s="311">
        <f>'30.10.05'!J174+'31.10.03'!J174+'33.10.08'!J174+'33.10.21'!J174+'33.10.30'!J174+'33.10.31'!J174+'36.10.50'!J174+'37.10.01'!J174+'39.10.01'!J174+'39.10.50'!J174+'40.10.15'!J174+'43.10.10'!J174+'43.10.14'!J174+'43.10.33'!J174+A!J174+B!J174</f>
        <v>0</v>
      </c>
      <c r="K174" s="311">
        <f>'30.10.05'!K174+'31.10.03'!K174+'33.10.08'!K174+'33.10.21'!K174+'33.10.30'!K174+'33.10.31'!K174+'36.10.50'!K174+'37.10.01'!K174+'39.10.01'!K174+'39.10.50'!K174+'40.10.15'!K174+'43.10.10'!K174+'43.10.14'!K174+'43.10.33'!K174+A!K174+B!K174</f>
        <v>0</v>
      </c>
      <c r="L174" s="631">
        <f>'30.10.05'!L174+'31.10.03'!L174+'33.10.08'!L174+'33.10.21'!L174+'33.10.30'!L174+'33.10.31'!L174+'36.10.50'!L174+'37.10.01'!L174+'39.10.01'!L174+'39.10.50'!L174+'40.10.15'!L174+'43.10.10'!L174+'43.10.14'!L174+'43.10.33'!L174+A!L174+B!L174</f>
        <v>0</v>
      </c>
    </row>
    <row r="175" spans="1:12" s="229" customFormat="1" ht="15.6" customHeight="1" x14ac:dyDescent="0.2">
      <c r="A175" s="576" t="s">
        <v>523</v>
      </c>
      <c r="B175" s="361"/>
      <c r="C175" s="362" t="s">
        <v>734</v>
      </c>
      <c r="D175" s="305">
        <f t="shared" si="13"/>
        <v>0</v>
      </c>
      <c r="E175" s="309"/>
      <c r="F175" s="309">
        <f>'30.10.05'!F175+'31.10.03'!F175+'33.10.08'!F175+'33.10.21'!F175+'33.10.30'!F175+'33.10.31'!F175+'36.10.50'!F175+'37.10.01'!F175+'39.10.01'!F175+'39.10.50'!F175+'40.10.15'!F175+'43.10.10'!F175+'43.10.14'!F175+'43.10.33'!F175+A!F175+B!F175</f>
        <v>0</v>
      </c>
      <c r="G175" s="309">
        <f>'30.10.05'!G175+'31.10.03'!G175+'33.10.08'!G175+'33.10.21'!G175+'33.10.30'!G175+'33.10.31'!G175+'36.10.50'!G175+'37.10.01'!G175+'39.10.01'!G175+'39.10.50'!G175+'40.10.15'!G175+'43.10.10'!G175+'43.10.14'!G175+'43.10.33'!G175+A!G175+B!G175</f>
        <v>0</v>
      </c>
      <c r="H175" s="309">
        <f>'30.10.05'!H175+'31.10.03'!H175+'33.10.08'!H175+'33.10.21'!H175+'33.10.30'!H175+'33.10.31'!H175+'36.10.50'!H175+'37.10.01'!H175+'39.10.01'!H175+'39.10.50'!H175+'40.10.15'!H175+'43.10.10'!H175+'43.10.14'!H175+'43.10.33'!H175+A!H175+B!H175</f>
        <v>0</v>
      </c>
      <c r="I175" s="309">
        <f>'30.10.05'!I175+'31.10.03'!I175+'33.10.08'!I175+'33.10.21'!I175+'33.10.30'!I175+'33.10.31'!I175+'36.10.50'!I175+'37.10.01'!I175+'39.10.01'!I175+'39.10.50'!I175+'40.10.15'!I175+'43.10.10'!I175+'43.10.14'!I175+'43.10.33'!I175+A!I175+B!I175</f>
        <v>0</v>
      </c>
      <c r="J175" s="311">
        <f>'30.10.05'!J175+'31.10.03'!J175+'33.10.08'!J175+'33.10.21'!J175+'33.10.30'!J175+'33.10.31'!J175+'36.10.50'!J175+'37.10.01'!J175+'39.10.01'!J175+'39.10.50'!J175+'40.10.15'!J175+'43.10.10'!J175+'43.10.14'!J175+'43.10.33'!J175+A!J175+B!J175</f>
        <v>0</v>
      </c>
      <c r="K175" s="311">
        <f>'30.10.05'!K175+'31.10.03'!K175+'33.10.08'!K175+'33.10.21'!K175+'33.10.30'!K175+'33.10.31'!K175+'36.10.50'!K175+'37.10.01'!K175+'39.10.01'!K175+'39.10.50'!K175+'40.10.15'!K175+'43.10.10'!K175+'43.10.14'!K175+'43.10.33'!K175+A!K175+B!K175</f>
        <v>0</v>
      </c>
      <c r="L175" s="631">
        <f>'30.10.05'!L175+'31.10.03'!L175+'33.10.08'!L175+'33.10.21'!L175+'33.10.30'!L175+'33.10.31'!L175+'36.10.50'!L175+'37.10.01'!L175+'39.10.01'!L175+'39.10.50'!L175+'40.10.15'!L175+'43.10.10'!L175+'43.10.14'!L175+'43.10.33'!L175+A!L175+B!L175</f>
        <v>0</v>
      </c>
    </row>
    <row r="176" spans="1:12" s="229" customFormat="1" ht="15.6" customHeight="1" x14ac:dyDescent="0.2">
      <c r="A176" s="360"/>
      <c r="B176" s="577" t="s">
        <v>524</v>
      </c>
      <c r="C176" s="578" t="s">
        <v>525</v>
      </c>
      <c r="D176" s="305">
        <f t="shared" si="13"/>
        <v>0</v>
      </c>
      <c r="E176" s="309"/>
      <c r="F176" s="309">
        <f>'30.10.05'!F176+'31.10.03'!F176+'33.10.08'!F176+'33.10.21'!F176+'33.10.30'!F176+'33.10.31'!F176+'36.10.50'!F176+'37.10.01'!F176+'39.10.01'!F176+'39.10.50'!F176+'40.10.15'!F176+'43.10.10'!F176+'43.10.14'!F176+'43.10.33'!F176+A!F176+B!F176</f>
        <v>0</v>
      </c>
      <c r="G176" s="309">
        <f>'30.10.05'!G176+'31.10.03'!G176+'33.10.08'!G176+'33.10.21'!G176+'33.10.30'!G176+'33.10.31'!G176+'36.10.50'!G176+'37.10.01'!G176+'39.10.01'!G176+'39.10.50'!G176+'40.10.15'!G176+'43.10.10'!G176+'43.10.14'!G176+'43.10.33'!G176+A!G176+B!G176</f>
        <v>0</v>
      </c>
      <c r="H176" s="309">
        <f>'30.10.05'!H176+'31.10.03'!H176+'33.10.08'!H176+'33.10.21'!H176+'33.10.30'!H176+'33.10.31'!H176+'36.10.50'!H176+'37.10.01'!H176+'39.10.01'!H176+'39.10.50'!H176+'40.10.15'!H176+'43.10.10'!H176+'43.10.14'!H176+'43.10.33'!H176+A!H176+B!H176</f>
        <v>0</v>
      </c>
      <c r="I176" s="309">
        <f>'30.10.05'!I176+'31.10.03'!I176+'33.10.08'!I176+'33.10.21'!I176+'33.10.30'!I176+'33.10.31'!I176+'36.10.50'!I176+'37.10.01'!I176+'39.10.01'!I176+'39.10.50'!I176+'40.10.15'!I176+'43.10.10'!I176+'43.10.14'!I176+'43.10.33'!I176+A!I176+B!I176</f>
        <v>0</v>
      </c>
      <c r="J176" s="311">
        <f>'30.10.05'!J176+'31.10.03'!J176+'33.10.08'!J176+'33.10.21'!J176+'33.10.30'!J176+'33.10.31'!J176+'36.10.50'!J176+'37.10.01'!J176+'39.10.01'!J176+'39.10.50'!J176+'40.10.15'!J176+'43.10.10'!J176+'43.10.14'!J176+'43.10.33'!J176+A!J176+B!J176</f>
        <v>0</v>
      </c>
      <c r="K176" s="311">
        <f>'30.10.05'!K176+'31.10.03'!K176+'33.10.08'!K176+'33.10.21'!K176+'33.10.30'!K176+'33.10.31'!K176+'36.10.50'!K176+'37.10.01'!K176+'39.10.01'!K176+'39.10.50'!K176+'40.10.15'!K176+'43.10.10'!K176+'43.10.14'!K176+'43.10.33'!K176+A!K176+B!K176</f>
        <v>0</v>
      </c>
      <c r="L176" s="631">
        <f>'30.10.05'!L176+'31.10.03'!L176+'33.10.08'!L176+'33.10.21'!L176+'33.10.30'!L176+'33.10.31'!L176+'36.10.50'!L176+'37.10.01'!L176+'39.10.01'!L176+'39.10.50'!L176+'40.10.15'!L176+'43.10.10'!L176+'43.10.14'!L176+'43.10.33'!L176+A!L176+B!L176</f>
        <v>0</v>
      </c>
    </row>
    <row r="177" spans="1:12" s="229" customFormat="1" ht="15.6" customHeight="1" x14ac:dyDescent="0.2">
      <c r="A177" s="360"/>
      <c r="B177" s="577" t="s">
        <v>553</v>
      </c>
      <c r="C177" s="578" t="s">
        <v>554</v>
      </c>
      <c r="D177" s="305">
        <f t="shared" si="13"/>
        <v>0</v>
      </c>
      <c r="E177" s="309"/>
      <c r="F177" s="309">
        <f>'30.10.05'!F177+'31.10.03'!F177+'33.10.08'!F177+'33.10.21'!F177+'33.10.30'!F177+'33.10.31'!F177+'36.10.50'!F177+'37.10.01'!F177+'39.10.01'!F177+'39.10.50'!F177+'40.10.15'!F177+'43.10.10'!F177+'43.10.14'!F177+'43.10.33'!F177+A!F177+B!F177</f>
        <v>0</v>
      </c>
      <c r="G177" s="309">
        <f>'30.10.05'!G177+'31.10.03'!G177+'33.10.08'!G177+'33.10.21'!G177+'33.10.30'!G177+'33.10.31'!G177+'36.10.50'!G177+'37.10.01'!G177+'39.10.01'!G177+'39.10.50'!G177+'40.10.15'!G177+'43.10.10'!G177+'43.10.14'!G177+'43.10.33'!G177+A!G177+B!G177</f>
        <v>0</v>
      </c>
      <c r="H177" s="309">
        <f>'30.10.05'!H177+'31.10.03'!H177+'33.10.08'!H177+'33.10.21'!H177+'33.10.30'!H177+'33.10.31'!H177+'36.10.50'!H177+'37.10.01'!H177+'39.10.01'!H177+'39.10.50'!H177+'40.10.15'!H177+'43.10.10'!H177+'43.10.14'!H177+'43.10.33'!H177+A!H177+B!H177</f>
        <v>0</v>
      </c>
      <c r="I177" s="309">
        <f>'30.10.05'!I177+'31.10.03'!I177+'33.10.08'!I177+'33.10.21'!I177+'33.10.30'!I177+'33.10.31'!I177+'36.10.50'!I177+'37.10.01'!I177+'39.10.01'!I177+'39.10.50'!I177+'40.10.15'!I177+'43.10.10'!I177+'43.10.14'!I177+'43.10.33'!I177+A!I177+B!I177</f>
        <v>0</v>
      </c>
      <c r="J177" s="311">
        <f>'30.10.05'!J177+'31.10.03'!J177+'33.10.08'!J177+'33.10.21'!J177+'33.10.30'!J177+'33.10.31'!J177+'36.10.50'!J177+'37.10.01'!J177+'39.10.01'!J177+'39.10.50'!J177+'40.10.15'!J177+'43.10.10'!J177+'43.10.14'!J177+'43.10.33'!J177+A!J177+B!J177</f>
        <v>0</v>
      </c>
      <c r="K177" s="311">
        <f>'30.10.05'!K177+'31.10.03'!K177+'33.10.08'!K177+'33.10.21'!K177+'33.10.30'!K177+'33.10.31'!K177+'36.10.50'!K177+'37.10.01'!K177+'39.10.01'!K177+'39.10.50'!K177+'40.10.15'!K177+'43.10.10'!K177+'43.10.14'!K177+'43.10.33'!K177+A!K177+B!K177</f>
        <v>0</v>
      </c>
      <c r="L177" s="631">
        <f>'30.10.05'!L177+'31.10.03'!L177+'33.10.08'!L177+'33.10.21'!L177+'33.10.30'!L177+'33.10.31'!L177+'36.10.50'!L177+'37.10.01'!L177+'39.10.01'!L177+'39.10.50'!L177+'40.10.15'!L177+'43.10.10'!L177+'43.10.14'!L177+'43.10.33'!L177+A!L177+B!L177</f>
        <v>0</v>
      </c>
    </row>
    <row r="178" spans="1:12" s="229" customFormat="1" ht="15.6" customHeight="1" x14ac:dyDescent="0.2">
      <c r="A178" s="360"/>
      <c r="B178" s="577" t="s">
        <v>434</v>
      </c>
      <c r="C178" s="578" t="s">
        <v>435</v>
      </c>
      <c r="D178" s="305">
        <f t="shared" si="13"/>
        <v>0</v>
      </c>
      <c r="E178" s="309"/>
      <c r="F178" s="309">
        <f>'30.10.05'!F178+'31.10.03'!F178+'33.10.08'!F178+'33.10.21'!F178+'33.10.30'!F178+'33.10.31'!F178+'36.10.50'!F178+'37.10.01'!F178+'39.10.01'!F178+'39.10.50'!F178+'40.10.15'!F178+'43.10.10'!F178+'43.10.14'!F178+'43.10.33'!F178+A!F178+B!F178</f>
        <v>0</v>
      </c>
      <c r="G178" s="309">
        <f>'30.10.05'!G178+'31.10.03'!G178+'33.10.08'!G178+'33.10.21'!G178+'33.10.30'!G178+'33.10.31'!G178+'36.10.50'!G178+'37.10.01'!G178+'39.10.01'!G178+'39.10.50'!G178+'40.10.15'!G178+'43.10.10'!G178+'43.10.14'!G178+'43.10.33'!G178+A!G178+B!G178</f>
        <v>0</v>
      </c>
      <c r="H178" s="309">
        <f>'30.10.05'!H178+'31.10.03'!H178+'33.10.08'!H178+'33.10.21'!H178+'33.10.30'!H178+'33.10.31'!H178+'36.10.50'!H178+'37.10.01'!H178+'39.10.01'!H178+'39.10.50'!H178+'40.10.15'!H178+'43.10.10'!H178+'43.10.14'!H178+'43.10.33'!H178+A!H178+B!H178</f>
        <v>0</v>
      </c>
      <c r="I178" s="309">
        <f>'30.10.05'!I178+'31.10.03'!I178+'33.10.08'!I178+'33.10.21'!I178+'33.10.30'!I178+'33.10.31'!I178+'36.10.50'!I178+'37.10.01'!I178+'39.10.01'!I178+'39.10.50'!I178+'40.10.15'!I178+'43.10.10'!I178+'43.10.14'!I178+'43.10.33'!I178+A!I178+B!I178</f>
        <v>0</v>
      </c>
      <c r="J178" s="311">
        <f>'30.10.05'!J178+'31.10.03'!J178+'33.10.08'!J178+'33.10.21'!J178+'33.10.30'!J178+'33.10.31'!J178+'36.10.50'!J178+'37.10.01'!J178+'39.10.01'!J178+'39.10.50'!J178+'40.10.15'!J178+'43.10.10'!J178+'43.10.14'!J178+'43.10.33'!J178+A!J178+B!J178</f>
        <v>0</v>
      </c>
      <c r="K178" s="311">
        <f>'30.10.05'!K178+'31.10.03'!K178+'33.10.08'!K178+'33.10.21'!K178+'33.10.30'!K178+'33.10.31'!K178+'36.10.50'!K178+'37.10.01'!K178+'39.10.01'!K178+'39.10.50'!K178+'40.10.15'!K178+'43.10.10'!K178+'43.10.14'!K178+'43.10.33'!K178+A!K178+B!K178</f>
        <v>0</v>
      </c>
      <c r="L178" s="631">
        <f>'30.10.05'!L178+'31.10.03'!L178+'33.10.08'!L178+'33.10.21'!L178+'33.10.30'!L178+'33.10.31'!L178+'36.10.50'!L178+'37.10.01'!L178+'39.10.01'!L178+'39.10.50'!L178+'40.10.15'!L178+'43.10.10'!L178+'43.10.14'!L178+'43.10.33'!L178+A!L178+B!L178</f>
        <v>0</v>
      </c>
    </row>
    <row r="179" spans="1:12" s="229" customFormat="1" ht="33.75" customHeight="1" x14ac:dyDescent="0.2">
      <c r="A179" s="893" t="s">
        <v>377</v>
      </c>
      <c r="B179" s="894"/>
      <c r="C179" s="362" t="s">
        <v>711</v>
      </c>
      <c r="D179" s="305">
        <f t="shared" si="13"/>
        <v>0</v>
      </c>
      <c r="E179" s="312"/>
      <c r="F179" s="312">
        <f t="shared" ref="F179:L180" si="14">F180</f>
        <v>0</v>
      </c>
      <c r="G179" s="312">
        <f t="shared" si="14"/>
        <v>0</v>
      </c>
      <c r="H179" s="312">
        <f t="shared" si="14"/>
        <v>0</v>
      </c>
      <c r="I179" s="312">
        <f t="shared" si="14"/>
        <v>0</v>
      </c>
      <c r="J179" s="632">
        <f t="shared" si="14"/>
        <v>0</v>
      </c>
      <c r="K179" s="632">
        <f t="shared" si="14"/>
        <v>0</v>
      </c>
      <c r="L179" s="633">
        <f t="shared" si="14"/>
        <v>0</v>
      </c>
    </row>
    <row r="180" spans="1:12" s="229" customFormat="1" ht="23.25" customHeight="1" x14ac:dyDescent="0.2">
      <c r="A180" s="919" t="s">
        <v>391</v>
      </c>
      <c r="B180" s="920"/>
      <c r="C180" s="362" t="s">
        <v>415</v>
      </c>
      <c r="D180" s="305">
        <f t="shared" si="13"/>
        <v>0</v>
      </c>
      <c r="E180" s="312"/>
      <c r="F180" s="312">
        <f t="shared" si="14"/>
        <v>0</v>
      </c>
      <c r="G180" s="312">
        <f t="shared" si="14"/>
        <v>0</v>
      </c>
      <c r="H180" s="312">
        <f t="shared" si="14"/>
        <v>0</v>
      </c>
      <c r="I180" s="312">
        <f t="shared" si="14"/>
        <v>0</v>
      </c>
      <c r="J180" s="632">
        <f t="shared" si="14"/>
        <v>0</v>
      </c>
      <c r="K180" s="632">
        <f t="shared" si="14"/>
        <v>0</v>
      </c>
      <c r="L180" s="633">
        <f t="shared" si="14"/>
        <v>0</v>
      </c>
    </row>
    <row r="181" spans="1:12" s="229" customFormat="1" ht="25.5" x14ac:dyDescent="0.2">
      <c r="A181" s="360"/>
      <c r="B181" s="604" t="s">
        <v>389</v>
      </c>
      <c r="C181" s="362" t="s">
        <v>390</v>
      </c>
      <c r="D181" s="305">
        <f t="shared" si="13"/>
        <v>0</v>
      </c>
      <c r="E181" s="312"/>
      <c r="F181" s="309">
        <f>'30.10.05'!F181+'31.10.03'!F181+'33.10.08'!F181+'33.10.21'!F181+'33.10.30'!F181+'33.10.31'!F181+'36.10.50'!F181+'37.10.01'!F181+'39.10.01'!F181+'39.10.50'!F181+'40.10.15'!F181+'43.10.10'!F181+'43.10.14'!F181+'43.10.33'!F181+A!F181+B!F181</f>
        <v>0</v>
      </c>
      <c r="G181" s="309">
        <f>'30.10.05'!G181+'31.10.03'!G181+'33.10.08'!G181+'33.10.21'!G181+'33.10.30'!G181+'33.10.31'!G181+'36.10.50'!G181+'37.10.01'!G181+'39.10.01'!G181+'39.10.50'!G181+'40.10.15'!G181+'43.10.10'!G181+'43.10.14'!G181+'43.10.33'!G181+A!G181+B!G181</f>
        <v>0</v>
      </c>
      <c r="H181" s="309">
        <f>'30.10.05'!H181+'31.10.03'!H181+'33.10.08'!H181+'33.10.21'!H181+'33.10.30'!H181+'33.10.31'!H181+'36.10.50'!H181+'37.10.01'!H181+'39.10.01'!H181+'39.10.50'!H181+'40.10.15'!H181+'43.10.10'!H181+'43.10.14'!H181+'43.10.33'!H181+A!H181+B!H181</f>
        <v>0</v>
      </c>
      <c r="I181" s="309">
        <f>'30.10.05'!I181+'31.10.03'!I181+'33.10.08'!I181+'33.10.21'!I181+'33.10.30'!I181+'33.10.31'!I181+'36.10.50'!I181+'37.10.01'!I181+'39.10.01'!I181+'39.10.50'!I181+'40.10.15'!I181+'43.10.10'!I181+'43.10.14'!I181+'43.10.33'!I181+A!I181+B!I181</f>
        <v>0</v>
      </c>
      <c r="J181" s="311">
        <f>'30.10.05'!J181+'31.10.03'!J181+'33.10.08'!J181+'33.10.21'!J181+'33.10.30'!J181+'33.10.31'!J181+'36.10.50'!J181+'37.10.01'!J181+'39.10.01'!J181+'39.10.50'!J181+'40.10.15'!J181+'43.10.10'!J181+'43.10.14'!J181+'43.10.33'!J181+A!J181+B!J181</f>
        <v>0</v>
      </c>
      <c r="K181" s="311">
        <f>'30.10.05'!K181+'31.10.03'!K181+'33.10.08'!K181+'33.10.21'!K181+'33.10.30'!K181+'33.10.31'!K181+'36.10.50'!K181+'37.10.01'!K181+'39.10.01'!K181+'39.10.50'!K181+'40.10.15'!K181+'43.10.10'!K181+'43.10.14'!K181+'43.10.33'!K181+A!K181+B!K181</f>
        <v>0</v>
      </c>
      <c r="L181" s="631">
        <f>'30.10.05'!L181+'31.10.03'!L181+'33.10.08'!L181+'33.10.21'!L181+'33.10.30'!L181+'33.10.31'!L181+'36.10.50'!L181+'37.10.01'!L181+'39.10.01'!L181+'39.10.50'!L181+'40.10.15'!L181+'43.10.10'!L181+'43.10.14'!L181+'43.10.33'!L181+A!L181+B!L181</f>
        <v>0</v>
      </c>
    </row>
    <row r="182" spans="1:12" s="229" customFormat="1" ht="16.899999999999999" customHeight="1" x14ac:dyDescent="0.2">
      <c r="A182" s="360" t="s">
        <v>378</v>
      </c>
      <c r="B182" s="361"/>
      <c r="C182" s="362" t="s">
        <v>133</v>
      </c>
      <c r="D182" s="305">
        <f t="shared" si="13"/>
        <v>0</v>
      </c>
      <c r="E182" s="309"/>
      <c r="F182" s="309">
        <f>'30.10.05'!F182+'31.10.03'!F182+'33.10.08'!F182+'33.10.21'!F182+'33.10.30'!F182+'33.10.31'!F182+'36.10.50'!F182+'37.10.01'!F182+'39.10.01'!F182+'39.10.50'!F182+'40.10.15'!F182+'43.10.10'!F182+'43.10.14'!F182+'43.10.33'!F182+A!F182+B!F182</f>
        <v>0</v>
      </c>
      <c r="G182" s="309">
        <f>'30.10.05'!G182+'31.10.03'!G182+'33.10.08'!G182+'33.10.21'!G182+'33.10.30'!G182+'33.10.31'!G182+'36.10.50'!G182+'37.10.01'!G182+'39.10.01'!G182+'39.10.50'!G182+'40.10.15'!G182+'43.10.10'!G182+'43.10.14'!G182+'43.10.33'!G182+A!G182+B!G182</f>
        <v>0</v>
      </c>
      <c r="H182" s="309">
        <f>'30.10.05'!H182+'31.10.03'!H182+'33.10.08'!H182+'33.10.21'!H182+'33.10.30'!H182+'33.10.31'!H182+'36.10.50'!H182+'37.10.01'!H182+'39.10.01'!H182+'39.10.50'!H182+'40.10.15'!H182+'43.10.10'!H182+'43.10.14'!H182+'43.10.33'!H182+A!H182+B!H182</f>
        <v>0</v>
      </c>
      <c r="I182" s="309">
        <f>'30.10.05'!I182+'31.10.03'!I182+'33.10.08'!I182+'33.10.21'!I182+'33.10.30'!I182+'33.10.31'!I182+'36.10.50'!I182+'37.10.01'!I182+'39.10.01'!I182+'39.10.50'!I182+'40.10.15'!I182+'43.10.10'!I182+'43.10.14'!I182+'43.10.33'!I182+A!I182+B!I182</f>
        <v>0</v>
      </c>
      <c r="J182" s="311">
        <f>'30.10.05'!J182+'31.10.03'!J182+'33.10.08'!J182+'33.10.21'!J182+'33.10.30'!J182+'33.10.31'!J182+'36.10.50'!J182+'37.10.01'!J182+'39.10.01'!J182+'39.10.50'!J182+'40.10.15'!J182+'43.10.10'!J182+'43.10.14'!J182+'43.10.33'!J182+A!J182+B!J182</f>
        <v>0</v>
      </c>
      <c r="K182" s="311">
        <f>'30.10.05'!K182+'31.10.03'!K182+'33.10.08'!K182+'33.10.21'!K182+'33.10.30'!K182+'33.10.31'!K182+'36.10.50'!K182+'37.10.01'!K182+'39.10.01'!K182+'39.10.50'!K182+'40.10.15'!K182+'43.10.10'!K182+'43.10.14'!K182+'43.10.33'!K182+A!K182+B!K182</f>
        <v>0</v>
      </c>
      <c r="L182" s="631">
        <f>'30.10.05'!L182+'31.10.03'!L182+'33.10.08'!L182+'33.10.21'!L182+'33.10.30'!L182+'33.10.31'!L182+'36.10.50'!L182+'37.10.01'!L182+'39.10.01'!L182+'39.10.50'!L182+'40.10.15'!L182+'43.10.10'!L182+'43.10.14'!L182+'43.10.33'!L182+A!L182+B!L182</f>
        <v>0</v>
      </c>
    </row>
    <row r="183" spans="1:12" s="229" customFormat="1" ht="16.899999999999999" customHeight="1" x14ac:dyDescent="0.2">
      <c r="A183" s="360" t="s">
        <v>1</v>
      </c>
      <c r="B183" s="361"/>
      <c r="C183" s="362" t="s">
        <v>526</v>
      </c>
      <c r="D183" s="305">
        <f t="shared" si="13"/>
        <v>0</v>
      </c>
      <c r="E183" s="309"/>
      <c r="F183" s="309">
        <f>'30.10.05'!F183+'31.10.03'!F183+'33.10.08'!F183+'33.10.21'!F183+'33.10.30'!F183+'33.10.31'!F183+'36.10.50'!F183+'37.10.01'!F183+'39.10.01'!F183+'39.10.50'!F183+'40.10.15'!F183+'43.10.10'!F183+'43.10.14'!F183+'43.10.33'!F183+A!F183+B!F183</f>
        <v>0</v>
      </c>
      <c r="G183" s="309">
        <f>'30.10.05'!G183+'31.10.03'!G183+'33.10.08'!G183+'33.10.21'!G183+'33.10.30'!G183+'33.10.31'!G183+'36.10.50'!G183+'37.10.01'!G183+'39.10.01'!G183+'39.10.50'!G183+'40.10.15'!G183+'43.10.10'!G183+'43.10.14'!G183+'43.10.33'!G183+A!G183+B!G183</f>
        <v>0</v>
      </c>
      <c r="H183" s="309">
        <f>'30.10.05'!H183+'31.10.03'!H183+'33.10.08'!H183+'33.10.21'!H183+'33.10.30'!H183+'33.10.31'!H183+'36.10.50'!H183+'37.10.01'!H183+'39.10.01'!H183+'39.10.50'!H183+'40.10.15'!H183+'43.10.10'!H183+'43.10.14'!H183+'43.10.33'!H183+A!H183+B!H183</f>
        <v>0</v>
      </c>
      <c r="I183" s="309">
        <f>'30.10.05'!I183+'31.10.03'!I183+'33.10.08'!I183+'33.10.21'!I183+'33.10.30'!I183+'33.10.31'!I183+'36.10.50'!I183+'37.10.01'!I183+'39.10.01'!I183+'39.10.50'!I183+'40.10.15'!I183+'43.10.10'!I183+'43.10.14'!I183+'43.10.33'!I183+A!I183+B!I183</f>
        <v>0</v>
      </c>
      <c r="J183" s="311">
        <f>'30.10.05'!J183+'31.10.03'!J183+'33.10.08'!J183+'33.10.21'!J183+'33.10.30'!J183+'33.10.31'!J183+'36.10.50'!J183+'37.10.01'!J183+'39.10.01'!J183+'39.10.50'!J183+'40.10.15'!J183+'43.10.10'!J183+'43.10.14'!J183+'43.10.33'!J183+A!J183+B!J183</f>
        <v>0</v>
      </c>
      <c r="K183" s="311">
        <f>'30.10.05'!K183+'31.10.03'!K183+'33.10.08'!K183+'33.10.21'!K183+'33.10.30'!K183+'33.10.31'!K183+'36.10.50'!K183+'37.10.01'!K183+'39.10.01'!K183+'39.10.50'!K183+'40.10.15'!K183+'43.10.10'!K183+'43.10.14'!K183+'43.10.33'!K183+A!K183+B!K183</f>
        <v>0</v>
      </c>
      <c r="L183" s="631">
        <f>'30.10.05'!L183+'31.10.03'!L183+'33.10.08'!L183+'33.10.21'!L183+'33.10.30'!L183+'33.10.31'!L183+'36.10.50'!L183+'37.10.01'!L183+'39.10.01'!L183+'39.10.50'!L183+'40.10.15'!L183+'43.10.10'!L183+'43.10.14'!L183+'43.10.33'!L183+A!L183+B!L183</f>
        <v>0</v>
      </c>
    </row>
    <row r="184" spans="1:12" s="229" customFormat="1" ht="16.899999999999999" customHeight="1" x14ac:dyDescent="0.2">
      <c r="A184" s="360"/>
      <c r="B184" s="577" t="s">
        <v>634</v>
      </c>
      <c r="C184" s="578" t="s">
        <v>527</v>
      </c>
      <c r="D184" s="305">
        <f t="shared" si="13"/>
        <v>0</v>
      </c>
      <c r="E184" s="309"/>
      <c r="F184" s="309">
        <f>'30.10.05'!F184+'31.10.03'!F184+'33.10.08'!F184+'33.10.21'!F184+'33.10.30'!F184+'33.10.31'!F184+'36.10.50'!F184+'37.10.01'!F184+'39.10.01'!F184+'39.10.50'!F184+'40.10.15'!F184+'43.10.10'!F184+'43.10.14'!F184+'43.10.33'!F184+A!F184+B!F184</f>
        <v>0</v>
      </c>
      <c r="G184" s="309">
        <f>'30.10.05'!G184+'31.10.03'!G184+'33.10.08'!G184+'33.10.21'!G184+'33.10.30'!G184+'33.10.31'!G184+'36.10.50'!G184+'37.10.01'!G184+'39.10.01'!G184+'39.10.50'!G184+'40.10.15'!G184+'43.10.10'!G184+'43.10.14'!G184+'43.10.33'!G184+A!G184+B!G184</f>
        <v>0</v>
      </c>
      <c r="H184" s="309">
        <f>'30.10.05'!H184+'31.10.03'!H184+'33.10.08'!H184+'33.10.21'!H184+'33.10.30'!H184+'33.10.31'!H184+'36.10.50'!H184+'37.10.01'!H184+'39.10.01'!H184+'39.10.50'!H184+'40.10.15'!H184+'43.10.10'!H184+'43.10.14'!H184+'43.10.33'!H184+A!H184+B!H184</f>
        <v>0</v>
      </c>
      <c r="I184" s="309">
        <f>'30.10.05'!I184+'31.10.03'!I184+'33.10.08'!I184+'33.10.21'!I184+'33.10.30'!I184+'33.10.31'!I184+'36.10.50'!I184+'37.10.01'!I184+'39.10.01'!I184+'39.10.50'!I184+'40.10.15'!I184+'43.10.10'!I184+'43.10.14'!I184+'43.10.33'!I184+A!I184+B!I184</f>
        <v>0</v>
      </c>
      <c r="J184" s="311">
        <f>'30.10.05'!J184+'31.10.03'!J184+'33.10.08'!J184+'33.10.21'!J184+'33.10.30'!J184+'33.10.31'!J184+'36.10.50'!J184+'37.10.01'!J184+'39.10.01'!J184+'39.10.50'!J184+'40.10.15'!J184+'43.10.10'!J184+'43.10.14'!J184+'43.10.33'!J184+A!J184+B!J184</f>
        <v>0</v>
      </c>
      <c r="K184" s="311">
        <f>'30.10.05'!K184+'31.10.03'!K184+'33.10.08'!K184+'33.10.21'!K184+'33.10.30'!K184+'33.10.31'!K184+'36.10.50'!K184+'37.10.01'!K184+'39.10.01'!K184+'39.10.50'!K184+'40.10.15'!K184+'43.10.10'!K184+'43.10.14'!K184+'43.10.33'!K184+A!K184+B!K184</f>
        <v>0</v>
      </c>
      <c r="L184" s="631">
        <f>'30.10.05'!L184+'31.10.03'!L184+'33.10.08'!L184+'33.10.21'!L184+'33.10.30'!L184+'33.10.31'!L184+'36.10.50'!L184+'37.10.01'!L184+'39.10.01'!L184+'39.10.50'!L184+'40.10.15'!L184+'43.10.10'!L184+'43.10.14'!L184+'43.10.33'!L184+A!L184+B!L184</f>
        <v>0</v>
      </c>
    </row>
    <row r="185" spans="1:12" s="251" customFormat="1" ht="15" x14ac:dyDescent="0.25">
      <c r="A185" s="605" t="s">
        <v>2</v>
      </c>
      <c r="B185" s="606"/>
      <c r="C185" s="362" t="s">
        <v>529</v>
      </c>
      <c r="D185" s="305">
        <f t="shared" si="13"/>
        <v>-3071</v>
      </c>
      <c r="E185" s="313"/>
      <c r="F185" s="313">
        <f t="shared" ref="F185:L185" si="15">F186</f>
        <v>-3071</v>
      </c>
      <c r="G185" s="313">
        <f t="shared" si="15"/>
        <v>0</v>
      </c>
      <c r="H185" s="313">
        <f t="shared" si="15"/>
        <v>0</v>
      </c>
      <c r="I185" s="313">
        <f t="shared" si="15"/>
        <v>0</v>
      </c>
      <c r="J185" s="634">
        <f t="shared" si="15"/>
        <v>0</v>
      </c>
      <c r="K185" s="634">
        <f t="shared" si="15"/>
        <v>0</v>
      </c>
      <c r="L185" s="635">
        <f t="shared" si="15"/>
        <v>0</v>
      </c>
    </row>
    <row r="186" spans="1:12" s="229" customFormat="1" ht="14.25" x14ac:dyDescent="0.2">
      <c r="A186" s="600"/>
      <c r="B186" s="607" t="s">
        <v>44</v>
      </c>
      <c r="C186" s="578" t="s">
        <v>530</v>
      </c>
      <c r="D186" s="305">
        <f t="shared" si="13"/>
        <v>-3071</v>
      </c>
      <c r="E186" s="309"/>
      <c r="F186" s="309">
        <f>'30.10.05'!F186+'31.10.03'!F186+'33.10.08'!F186+'33.10.21'!F186+'33.10.30'!F186+'33.10.31'!F186+'36.10.50'!F186+'37.10.01'!F186+'39.10.01'!F186+'39.10.50'!F186+'40.10.15'!F186+'43.10.10'!F186+'43.10.14'!F186+'43.10.33'!F186+A!F186+B!F186</f>
        <v>-3071</v>
      </c>
      <c r="G186" s="309">
        <f>'30.10.05'!G186+'31.10.03'!G186+'33.10.08'!G186+'33.10.21'!G186+'33.10.30'!G186+'33.10.31'!G186+'36.10.50'!G186+'37.10.01'!G186+'39.10.01'!G186+'39.10.50'!G186+'40.10.15'!G186+'43.10.10'!G186+'43.10.14'!G186+'43.10.33'!G186+A!G186+B!G186</f>
        <v>0</v>
      </c>
      <c r="H186" s="309">
        <f>'30.10.05'!H186+'31.10.03'!H186+'33.10.08'!H186+'33.10.21'!H186+'33.10.30'!H186+'33.10.31'!H186+'36.10.50'!H186+'37.10.01'!H186+'39.10.01'!H186+'39.10.50'!H186+'40.10.15'!H186+'43.10.10'!H186+'43.10.14'!H186+'43.10.33'!H186+A!H186+B!H186</f>
        <v>0</v>
      </c>
      <c r="I186" s="309">
        <f>'30.10.05'!I186+'31.10.03'!I186+'33.10.08'!I186+'33.10.21'!I186+'33.10.30'!I186+'33.10.31'!I186+'36.10.50'!I186+'37.10.01'!I186+'39.10.01'!I186+'39.10.50'!I186+'40.10.15'!I186+'43.10.10'!I186+'43.10.14'!I186+'43.10.33'!I186+A!I186+B!I186</f>
        <v>0</v>
      </c>
      <c r="J186" s="311">
        <f>'30.10.05'!J186+'31.10.03'!J186+'33.10.08'!J186+'33.10.21'!J186+'33.10.30'!J186+'33.10.31'!J186+'36.10.50'!J186+'37.10.01'!J186+'39.10.01'!J186+'39.10.50'!J186+'40.10.15'!J186+'43.10.10'!J186+'43.10.14'!J186+'43.10.33'!J186+A!J186+B!J186</f>
        <v>0</v>
      </c>
      <c r="K186" s="311">
        <f>'30.10.05'!K186+'31.10.03'!K186+'33.10.08'!K186+'33.10.21'!K186+'33.10.30'!K186+'33.10.31'!K186+'36.10.50'!K186+'37.10.01'!K186+'39.10.01'!K186+'39.10.50'!K186+'40.10.15'!K186+'43.10.10'!K186+'43.10.14'!K186+'43.10.33'!K186+A!K186+B!K186</f>
        <v>0</v>
      </c>
      <c r="L186" s="631">
        <f>'30.10.05'!L186+'31.10.03'!L186+'33.10.08'!L186+'33.10.21'!L186+'33.10.30'!L186+'33.10.31'!L186+'36.10.50'!L186+'37.10.01'!L186+'39.10.01'!L186+'39.10.50'!L186+'40.10.15'!L186+'43.10.10'!L186+'43.10.14'!L186+'43.10.33'!L186+A!L186+B!L186</f>
        <v>0</v>
      </c>
    </row>
    <row r="187" spans="1:12" s="254" customFormat="1" ht="39" customHeight="1" x14ac:dyDescent="0.2">
      <c r="A187" s="889" t="s">
        <v>712</v>
      </c>
      <c r="B187" s="890"/>
      <c r="C187" s="608"/>
      <c r="D187" s="305">
        <f t="shared" si="13"/>
        <v>866</v>
      </c>
      <c r="E187" s="314"/>
      <c r="F187" s="314">
        <f t="shared" ref="F187:L187" si="16">F263+F278</f>
        <v>753</v>
      </c>
      <c r="G187" s="314">
        <f t="shared" si="16"/>
        <v>0</v>
      </c>
      <c r="H187" s="314">
        <f t="shared" si="16"/>
        <v>113</v>
      </c>
      <c r="I187" s="314">
        <f t="shared" si="16"/>
        <v>0</v>
      </c>
      <c r="J187" s="636">
        <f t="shared" si="16"/>
        <v>0</v>
      </c>
      <c r="K187" s="636">
        <f t="shared" si="16"/>
        <v>0</v>
      </c>
      <c r="L187" s="637">
        <f t="shared" si="16"/>
        <v>0</v>
      </c>
    </row>
    <row r="188" spans="1:12" s="229" customFormat="1" ht="30" customHeight="1" x14ac:dyDescent="0.2">
      <c r="A188" s="893" t="s">
        <v>416</v>
      </c>
      <c r="B188" s="894"/>
      <c r="C188" s="362" t="s">
        <v>767</v>
      </c>
      <c r="D188" s="305">
        <f t="shared" si="13"/>
        <v>0</v>
      </c>
      <c r="E188" s="309"/>
      <c r="F188" s="309">
        <f>'30.10.05'!F188+'31.10.03'!F188+'33.10.08'!F188+'33.10.21'!F188+'33.10.30'!F188+'33.10.31'!F188+'36.10.50'!F188+'37.10.01'!F188+'39.10.01'!F188+'39.10.50'!F188+'40.10.15'!F188+'43.10.10'!F188+'43.10.14'!F188+'43.10.33'!F188+A!F188+B!F188</f>
        <v>0</v>
      </c>
      <c r="G188" s="309">
        <f>'30.10.05'!G188+'31.10.03'!G188+'33.10.08'!G188+'33.10.21'!G188+'33.10.30'!G188+'33.10.31'!G188+'36.10.50'!G188+'37.10.01'!G188+'39.10.01'!G188+'39.10.50'!G188+'40.10.15'!G188+'43.10.10'!G188+'43.10.14'!G188+'43.10.33'!G188+A!G188+B!G188</f>
        <v>0</v>
      </c>
      <c r="H188" s="309">
        <f>'30.10.05'!H188+'31.10.03'!H188+'33.10.08'!H188+'33.10.21'!H188+'33.10.30'!H188+'33.10.31'!H188+'36.10.50'!H188+'37.10.01'!H188+'39.10.01'!H188+'39.10.50'!H188+'40.10.15'!H188+'43.10.10'!H188+'43.10.14'!H188+'43.10.33'!H188+A!H188+B!H188</f>
        <v>0</v>
      </c>
      <c r="I188" s="309">
        <f>'30.10.05'!I188+'31.10.03'!I188+'33.10.08'!I188+'33.10.21'!I188+'33.10.30'!I188+'33.10.31'!I188+'36.10.50'!I188+'37.10.01'!I188+'39.10.01'!I188+'39.10.50'!I188+'40.10.15'!I188+'43.10.10'!I188+'43.10.14'!I188+'43.10.33'!I188+A!I188+B!I188</f>
        <v>0</v>
      </c>
      <c r="J188" s="311">
        <f>'30.10.05'!J188+'31.10.03'!J188+'33.10.08'!J188+'33.10.21'!J188+'33.10.30'!J188+'33.10.31'!J188+'36.10.50'!J188+'37.10.01'!J188+'39.10.01'!J188+'39.10.50'!J188+'40.10.15'!J188+'43.10.10'!J188+'43.10.14'!J188+'43.10.33'!J188+A!J188+B!J188</f>
        <v>0</v>
      </c>
      <c r="K188" s="311">
        <f>'30.10.05'!K188+'31.10.03'!K188+'33.10.08'!K188+'33.10.21'!K188+'33.10.30'!K188+'33.10.31'!K188+'36.10.50'!K188+'37.10.01'!K188+'39.10.01'!K188+'39.10.50'!K188+'40.10.15'!K188+'43.10.10'!K188+'43.10.14'!K188+'43.10.33'!K188+A!K188+B!K188</f>
        <v>0</v>
      </c>
      <c r="L188" s="631">
        <f>'30.10.05'!L188+'31.10.03'!L188+'33.10.08'!L188+'33.10.21'!L188+'33.10.30'!L188+'33.10.31'!L188+'36.10.50'!L188+'37.10.01'!L188+'39.10.01'!L188+'39.10.50'!L188+'40.10.15'!L188+'43.10.10'!L188+'43.10.14'!L188+'43.10.33'!L188+A!L188+B!L188</f>
        <v>0</v>
      </c>
    </row>
    <row r="189" spans="1:12" s="229" customFormat="1" ht="18" customHeight="1" x14ac:dyDescent="0.2">
      <c r="A189" s="360" t="s">
        <v>684</v>
      </c>
      <c r="B189" s="577"/>
      <c r="C189" s="362" t="s">
        <v>190</v>
      </c>
      <c r="D189" s="305">
        <f t="shared" si="13"/>
        <v>0</v>
      </c>
      <c r="E189" s="309"/>
      <c r="F189" s="309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189" s="309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189" s="309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189" s="309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189" s="311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189" s="311">
        <f>'30.10.05'!K189+'31.10.03'!K189+'33.10.08'!K189+'33.10.21'!K189+'33.10.30'!K189+'33.10.31'!K189+'36.10.50'!K189+'37.10.01'!K189+'39.10.01'!K189+'39.10.50'!K189+'40.10.15'!K189+'43.10.10'!K189+'43.10.14'!K189+'43.10.33'!K189+A!K189+B!K189</f>
        <v>0</v>
      </c>
      <c r="L189" s="631">
        <f>'30.10.05'!L189+'31.10.03'!L189+'33.10.08'!L189+'33.10.21'!L189+'33.10.30'!L189+'33.10.31'!L189+'36.10.50'!L189+'37.10.01'!L189+'39.10.01'!L189+'39.10.50'!L189+'40.10.15'!L189+'43.10.10'!L189+'43.10.14'!L189+'43.10.33'!L189+A!L189+B!L189</f>
        <v>0</v>
      </c>
    </row>
    <row r="190" spans="1:12" s="229" customFormat="1" ht="15" customHeight="1" x14ac:dyDescent="0.2">
      <c r="A190" s="598"/>
      <c r="B190" s="580" t="s">
        <v>417</v>
      </c>
      <c r="C190" s="578" t="s">
        <v>418</v>
      </c>
      <c r="D190" s="305">
        <f t="shared" si="13"/>
        <v>0</v>
      </c>
      <c r="E190" s="309"/>
      <c r="F190" s="309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190" s="309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190" s="309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190" s="309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190" s="311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190" s="311">
        <f>'30.10.05'!K190+'31.10.03'!K190+'33.10.08'!K190+'33.10.21'!K190+'33.10.30'!K190+'33.10.31'!K190+'36.10.50'!K190+'37.10.01'!K190+'39.10.01'!K190+'39.10.50'!K190+'40.10.15'!K190+'43.10.10'!K190+'43.10.14'!K190+'43.10.33'!K190+A!K190+B!K190</f>
        <v>0</v>
      </c>
      <c r="L190" s="631">
        <f>'30.10.05'!L190+'31.10.03'!L190+'33.10.08'!L190+'33.10.21'!L190+'33.10.30'!L190+'33.10.31'!L190+'36.10.50'!L190+'37.10.01'!L190+'39.10.01'!L190+'39.10.50'!L190+'40.10.15'!L190+'43.10.10'!L190+'43.10.14'!L190+'43.10.33'!L190+A!L190+B!L190</f>
        <v>0</v>
      </c>
    </row>
    <row r="191" spans="1:12" s="229" customFormat="1" ht="30" customHeight="1" x14ac:dyDescent="0.2">
      <c r="A191" s="598"/>
      <c r="B191" s="609" t="s">
        <v>533</v>
      </c>
      <c r="C191" s="578" t="s">
        <v>534</v>
      </c>
      <c r="D191" s="305">
        <f t="shared" si="13"/>
        <v>0</v>
      </c>
      <c r="E191" s="309"/>
      <c r="F191" s="309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191" s="309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191" s="309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191" s="309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191" s="311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191" s="311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191" s="631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192" spans="1:12" s="229" customFormat="1" ht="16.899999999999999" customHeight="1" x14ac:dyDescent="0.2">
      <c r="A192" s="598"/>
      <c r="B192" s="609" t="s">
        <v>765</v>
      </c>
      <c r="C192" s="578" t="s">
        <v>683</v>
      </c>
      <c r="D192" s="305">
        <f t="shared" si="13"/>
        <v>0</v>
      </c>
      <c r="E192" s="309"/>
      <c r="F192" s="309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192" s="309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192" s="309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192" s="309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192" s="311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192" s="311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192" s="631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193" spans="1:12" s="229" customFormat="1" ht="17.25" customHeight="1" x14ac:dyDescent="0.2">
      <c r="A193" s="360" t="s">
        <v>535</v>
      </c>
      <c r="B193" s="589"/>
      <c r="C193" s="362" t="s">
        <v>768</v>
      </c>
      <c r="D193" s="305">
        <f t="shared" si="13"/>
        <v>0</v>
      </c>
      <c r="E193" s="309"/>
      <c r="F193" s="309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193" s="309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193" s="309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193" s="309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193" s="311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193" s="311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193" s="631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194" spans="1:12" s="229" customFormat="1" ht="30.6" customHeight="1" x14ac:dyDescent="0.2">
      <c r="A194" s="917" t="s">
        <v>205</v>
      </c>
      <c r="B194" s="918"/>
      <c r="C194" s="362" t="s">
        <v>536</v>
      </c>
      <c r="D194" s="305">
        <f t="shared" si="13"/>
        <v>0</v>
      </c>
      <c r="E194" s="309"/>
      <c r="F194" s="309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194" s="309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194" s="309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194" s="309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194" s="311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194" s="311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194" s="631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195" spans="1:12" s="229" customFormat="1" ht="15.6" customHeight="1" x14ac:dyDescent="0.2">
      <c r="A195" s="360"/>
      <c r="B195" s="366" t="s">
        <v>419</v>
      </c>
      <c r="C195" s="578" t="s">
        <v>420</v>
      </c>
      <c r="D195" s="305">
        <f t="shared" si="13"/>
        <v>0</v>
      </c>
      <c r="E195" s="309"/>
      <c r="F195" s="309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195" s="309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195" s="309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195" s="309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195" s="311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195" s="311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195" s="631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196" spans="1:12" s="229" customFormat="1" ht="15.6" customHeight="1" x14ac:dyDescent="0.2">
      <c r="A196" s="360"/>
      <c r="B196" s="366" t="s">
        <v>203</v>
      </c>
      <c r="C196" s="578" t="s">
        <v>204</v>
      </c>
      <c r="D196" s="305">
        <f t="shared" si="13"/>
        <v>0</v>
      </c>
      <c r="E196" s="309"/>
      <c r="F196" s="309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196" s="309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196" s="309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196" s="309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196" s="311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196" s="311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196" s="631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197" spans="1:12" s="229" customFormat="1" ht="15.6" customHeight="1" x14ac:dyDescent="0.2">
      <c r="A197" s="360"/>
      <c r="B197" s="366" t="s">
        <v>421</v>
      </c>
      <c r="C197" s="578" t="s">
        <v>650</v>
      </c>
      <c r="D197" s="305">
        <f t="shared" si="13"/>
        <v>0</v>
      </c>
      <c r="E197" s="309"/>
      <c r="F197" s="309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197" s="309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197" s="309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197" s="309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197" s="311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197" s="311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197" s="631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198" spans="1:12" s="229" customFormat="1" ht="15.6" customHeight="1" x14ac:dyDescent="0.2">
      <c r="A198" s="360"/>
      <c r="B198" s="366" t="s">
        <v>651</v>
      </c>
      <c r="C198" s="578" t="s">
        <v>652</v>
      </c>
      <c r="D198" s="305">
        <f t="shared" si="13"/>
        <v>0</v>
      </c>
      <c r="E198" s="309"/>
      <c r="F198" s="309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198" s="309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198" s="309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198" s="309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198" s="311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198" s="311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198" s="631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199" spans="1:12" s="229" customFormat="1" ht="15.6" customHeight="1" x14ac:dyDescent="0.2">
      <c r="A199" s="360"/>
      <c r="B199" s="366" t="s">
        <v>653</v>
      </c>
      <c r="C199" s="578" t="s">
        <v>654</v>
      </c>
      <c r="D199" s="305">
        <f t="shared" si="13"/>
        <v>0</v>
      </c>
      <c r="E199" s="309"/>
      <c r="F199" s="309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199" s="309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199" s="309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199" s="309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199" s="311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199" s="311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199" s="631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200" spans="1:12" s="229" customFormat="1" ht="15.6" customHeight="1" x14ac:dyDescent="0.2">
      <c r="A200" s="360"/>
      <c r="B200" s="366" t="s">
        <v>369</v>
      </c>
      <c r="C200" s="578" t="s">
        <v>368</v>
      </c>
      <c r="D200" s="305">
        <f t="shared" si="13"/>
        <v>0</v>
      </c>
      <c r="E200" s="309"/>
      <c r="F200" s="309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200" s="309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200" s="309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200" s="309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200" s="311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200" s="311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200" s="631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201" spans="1:12" s="229" customFormat="1" ht="15.6" customHeight="1" x14ac:dyDescent="0.2">
      <c r="A201" s="599"/>
      <c r="B201" s="366" t="s">
        <v>655</v>
      </c>
      <c r="C201" s="578" t="s">
        <v>656</v>
      </c>
      <c r="D201" s="305">
        <f t="shared" si="13"/>
        <v>0</v>
      </c>
      <c r="E201" s="309"/>
      <c r="F201" s="309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201" s="309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201" s="309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201" s="309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201" s="311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201" s="311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201" s="631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202" spans="1:12" s="229" customFormat="1" ht="15.6" customHeight="1" x14ac:dyDescent="0.2">
      <c r="A202" s="599"/>
      <c r="B202" s="366" t="s">
        <v>657</v>
      </c>
      <c r="C202" s="578" t="s">
        <v>658</v>
      </c>
      <c r="D202" s="305">
        <f t="shared" si="13"/>
        <v>0</v>
      </c>
      <c r="E202" s="309"/>
      <c r="F202" s="309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202" s="309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202" s="309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202" s="309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202" s="311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202" s="311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202" s="631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203" spans="1:12" s="229" customFormat="1" ht="15.6" customHeight="1" x14ac:dyDescent="0.2">
      <c r="A203" s="599"/>
      <c r="B203" s="580" t="s">
        <v>208</v>
      </c>
      <c r="C203" s="578" t="s">
        <v>209</v>
      </c>
      <c r="D203" s="305">
        <f t="shared" si="13"/>
        <v>0</v>
      </c>
      <c r="E203" s="309"/>
      <c r="F203" s="309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203" s="309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203" s="309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203" s="309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203" s="311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203" s="311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203" s="631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204" spans="1:12" s="229" customFormat="1" ht="15.6" customHeight="1" x14ac:dyDescent="0.2">
      <c r="A204" s="599"/>
      <c r="B204" s="580" t="s">
        <v>210</v>
      </c>
      <c r="C204" s="578" t="s">
        <v>211</v>
      </c>
      <c r="D204" s="305">
        <f t="shared" si="13"/>
        <v>0</v>
      </c>
      <c r="E204" s="309"/>
      <c r="F204" s="309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204" s="309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204" s="309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204" s="309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204" s="311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204" s="311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204" s="631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205" spans="1:12" s="229" customFormat="1" ht="15.6" customHeight="1" x14ac:dyDescent="0.2">
      <c r="A205" s="599"/>
      <c r="B205" s="580" t="s">
        <v>367</v>
      </c>
      <c r="C205" s="578" t="s">
        <v>366</v>
      </c>
      <c r="D205" s="305">
        <f t="shared" si="13"/>
        <v>0</v>
      </c>
      <c r="E205" s="309"/>
      <c r="F205" s="309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205" s="309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205" s="309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205" s="309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205" s="311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205" s="311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205" s="631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206" spans="1:12" s="229" customFormat="1" ht="49.15" customHeight="1" x14ac:dyDescent="0.2">
      <c r="A206" s="915" t="s">
        <v>85</v>
      </c>
      <c r="B206" s="916"/>
      <c r="C206" s="610">
        <v>56</v>
      </c>
      <c r="D206" s="305">
        <f t="shared" ref="D206:D269" si="17">F206+G206+H206+I206</f>
        <v>0</v>
      </c>
      <c r="E206" s="309"/>
      <c r="F206" s="309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206" s="309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206" s="309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206" s="309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206" s="311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206" s="311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206" s="631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207" spans="1:12" s="229" customFormat="1" ht="29.45" customHeight="1" x14ac:dyDescent="0.2">
      <c r="A207" s="913" t="s">
        <v>135</v>
      </c>
      <c r="B207" s="914"/>
      <c r="C207" s="578" t="s">
        <v>228</v>
      </c>
      <c r="D207" s="305">
        <f t="shared" si="17"/>
        <v>0</v>
      </c>
      <c r="E207" s="309"/>
      <c r="F207" s="309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207" s="309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207" s="309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207" s="309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207" s="311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207" s="311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207" s="631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208" spans="1:12" s="229" customFormat="1" ht="15" customHeight="1" x14ac:dyDescent="0.2">
      <c r="A208" s="600"/>
      <c r="B208" s="612" t="s">
        <v>556</v>
      </c>
      <c r="C208" s="613" t="s">
        <v>229</v>
      </c>
      <c r="D208" s="305">
        <f t="shared" si="17"/>
        <v>0</v>
      </c>
      <c r="E208" s="309"/>
      <c r="F208" s="309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208" s="309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208" s="309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208" s="309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208" s="311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208" s="311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208" s="631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209" spans="1:12" s="229" customFormat="1" ht="15" customHeight="1" x14ac:dyDescent="0.2">
      <c r="A209" s="600"/>
      <c r="B209" s="612" t="s">
        <v>557</v>
      </c>
      <c r="C209" s="613" t="s">
        <v>230</v>
      </c>
      <c r="D209" s="305">
        <f t="shared" si="17"/>
        <v>0</v>
      </c>
      <c r="E209" s="309"/>
      <c r="F209" s="309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209" s="309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209" s="309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209" s="309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209" s="311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209" s="311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209" s="631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210" spans="1:12" s="229" customFormat="1" ht="15" customHeight="1" x14ac:dyDescent="0.2">
      <c r="A210" s="600"/>
      <c r="B210" s="612" t="s">
        <v>558</v>
      </c>
      <c r="C210" s="613" t="s">
        <v>231</v>
      </c>
      <c r="D210" s="305">
        <f t="shared" si="17"/>
        <v>0</v>
      </c>
      <c r="E210" s="309"/>
      <c r="F210" s="309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210" s="309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210" s="309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210" s="309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210" s="311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210" s="311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210" s="631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211" spans="1:12" s="229" customFormat="1" ht="15" customHeight="1" x14ac:dyDescent="0.2">
      <c r="A211" s="913" t="s">
        <v>136</v>
      </c>
      <c r="B211" s="914"/>
      <c r="C211" s="613" t="s">
        <v>746</v>
      </c>
      <c r="D211" s="305">
        <f t="shared" si="17"/>
        <v>0</v>
      </c>
      <c r="E211" s="309"/>
      <c r="F211" s="309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211" s="309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211" s="309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211" s="309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211" s="311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211" s="311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211" s="631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212" spans="1:12" s="229" customFormat="1" ht="15" customHeight="1" x14ac:dyDescent="0.2">
      <c r="A212" s="600"/>
      <c r="B212" s="612" t="s">
        <v>556</v>
      </c>
      <c r="C212" s="613" t="s">
        <v>232</v>
      </c>
      <c r="D212" s="305">
        <f t="shared" si="17"/>
        <v>0</v>
      </c>
      <c r="E212" s="309"/>
      <c r="F212" s="309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212" s="309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212" s="309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212" s="309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212" s="311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212" s="311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212" s="631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213" spans="1:12" s="229" customFormat="1" ht="15" customHeight="1" x14ac:dyDescent="0.2">
      <c r="A213" s="600"/>
      <c r="B213" s="612" t="s">
        <v>557</v>
      </c>
      <c r="C213" s="613" t="s">
        <v>233</v>
      </c>
      <c r="D213" s="305">
        <f t="shared" si="17"/>
        <v>0</v>
      </c>
      <c r="E213" s="309"/>
      <c r="F213" s="309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213" s="309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213" s="309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213" s="309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213" s="311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213" s="311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213" s="631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214" spans="1:12" s="229" customFormat="1" ht="15" customHeight="1" x14ac:dyDescent="0.2">
      <c r="A214" s="600"/>
      <c r="B214" s="612" t="s">
        <v>559</v>
      </c>
      <c r="C214" s="613" t="s">
        <v>234</v>
      </c>
      <c r="D214" s="305">
        <f t="shared" si="17"/>
        <v>0</v>
      </c>
      <c r="E214" s="309"/>
      <c r="F214" s="309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214" s="309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214" s="309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214" s="309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214" s="311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214" s="311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214" s="631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215" spans="1:12" s="229" customFormat="1" ht="15" customHeight="1" x14ac:dyDescent="0.2">
      <c r="A215" s="913" t="s">
        <v>137</v>
      </c>
      <c r="B215" s="914"/>
      <c r="C215" s="613" t="s">
        <v>235</v>
      </c>
      <c r="D215" s="305">
        <f t="shared" si="17"/>
        <v>0</v>
      </c>
      <c r="E215" s="309"/>
      <c r="F215" s="309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215" s="309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215" s="309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215" s="309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215" s="311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215" s="311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215" s="631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216" spans="1:12" s="229" customFormat="1" ht="15" customHeight="1" x14ac:dyDescent="0.2">
      <c r="A216" s="600"/>
      <c r="B216" s="612" t="s">
        <v>556</v>
      </c>
      <c r="C216" s="613" t="s">
        <v>236</v>
      </c>
      <c r="D216" s="305">
        <f t="shared" si="17"/>
        <v>0</v>
      </c>
      <c r="E216" s="309"/>
      <c r="F216" s="309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216" s="309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216" s="309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216" s="309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216" s="311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216" s="311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216" s="631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217" spans="1:12" s="229" customFormat="1" ht="15" customHeight="1" x14ac:dyDescent="0.2">
      <c r="A217" s="600"/>
      <c r="B217" s="612" t="s">
        <v>557</v>
      </c>
      <c r="C217" s="613" t="s">
        <v>237</v>
      </c>
      <c r="D217" s="305">
        <f t="shared" si="17"/>
        <v>0</v>
      </c>
      <c r="E217" s="309"/>
      <c r="F217" s="309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217" s="309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217" s="309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217" s="309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217" s="311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217" s="311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217" s="631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218" spans="1:12" s="229" customFormat="1" ht="15" customHeight="1" x14ac:dyDescent="0.2">
      <c r="A218" s="600"/>
      <c r="B218" s="612" t="s">
        <v>558</v>
      </c>
      <c r="C218" s="613" t="s">
        <v>238</v>
      </c>
      <c r="D218" s="305">
        <f t="shared" si="17"/>
        <v>0</v>
      </c>
      <c r="E218" s="309"/>
      <c r="F218" s="309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218" s="309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218" s="309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218" s="309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218" s="311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218" s="311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218" s="631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219" spans="1:12" s="229" customFormat="1" ht="26.25" customHeight="1" x14ac:dyDescent="0.2">
      <c r="A219" s="913" t="s">
        <v>128</v>
      </c>
      <c r="B219" s="914"/>
      <c r="C219" s="613" t="s">
        <v>239</v>
      </c>
      <c r="D219" s="305">
        <f t="shared" si="17"/>
        <v>0</v>
      </c>
      <c r="E219" s="309"/>
      <c r="F219" s="309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219" s="309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219" s="309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219" s="309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219" s="311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219" s="311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219" s="631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220" spans="1:12" s="229" customFormat="1" ht="15" customHeight="1" x14ac:dyDescent="0.2">
      <c r="A220" s="600"/>
      <c r="B220" s="612" t="s">
        <v>556</v>
      </c>
      <c r="C220" s="613" t="s">
        <v>240</v>
      </c>
      <c r="D220" s="305">
        <f t="shared" si="17"/>
        <v>0</v>
      </c>
      <c r="E220" s="309"/>
      <c r="F220" s="309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220" s="309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220" s="309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220" s="309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220" s="311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220" s="311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220" s="631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221" spans="1:12" s="229" customFormat="1" ht="15" customHeight="1" x14ac:dyDescent="0.2">
      <c r="A221" s="600"/>
      <c r="B221" s="612" t="s">
        <v>557</v>
      </c>
      <c r="C221" s="613" t="s">
        <v>241</v>
      </c>
      <c r="D221" s="305">
        <f t="shared" si="17"/>
        <v>0</v>
      </c>
      <c r="E221" s="309"/>
      <c r="F221" s="309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221" s="309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221" s="309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221" s="309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221" s="311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221" s="311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221" s="631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222" spans="1:12" s="229" customFormat="1" ht="15" customHeight="1" x14ac:dyDescent="0.2">
      <c r="A222" s="600"/>
      <c r="B222" s="612" t="s">
        <v>558</v>
      </c>
      <c r="C222" s="613" t="s">
        <v>242</v>
      </c>
      <c r="D222" s="305">
        <f t="shared" si="17"/>
        <v>0</v>
      </c>
      <c r="E222" s="309"/>
      <c r="F222" s="309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222" s="309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222" s="309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222" s="309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222" s="311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222" s="311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222" s="631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223" spans="1:12" s="229" customFormat="1" ht="15.75" customHeight="1" x14ac:dyDescent="0.2">
      <c r="A223" s="913" t="s">
        <v>170</v>
      </c>
      <c r="B223" s="914"/>
      <c r="C223" s="613" t="s">
        <v>243</v>
      </c>
      <c r="D223" s="305">
        <f t="shared" si="17"/>
        <v>0</v>
      </c>
      <c r="E223" s="309"/>
      <c r="F223" s="309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223" s="309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223" s="309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223" s="309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223" s="311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223" s="311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223" s="631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224" spans="1:12" s="229" customFormat="1" ht="15" customHeight="1" x14ac:dyDescent="0.2">
      <c r="A224" s="600"/>
      <c r="B224" s="612" t="s">
        <v>556</v>
      </c>
      <c r="C224" s="613" t="s">
        <v>244</v>
      </c>
      <c r="D224" s="305">
        <f t="shared" si="17"/>
        <v>0</v>
      </c>
      <c r="E224" s="309"/>
      <c r="F224" s="309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224" s="309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224" s="309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224" s="309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224" s="311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224" s="311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224" s="631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225" spans="1:12" s="229" customFormat="1" ht="15" customHeight="1" x14ac:dyDescent="0.2">
      <c r="A225" s="600"/>
      <c r="B225" s="612" t="s">
        <v>557</v>
      </c>
      <c r="C225" s="613" t="s">
        <v>245</v>
      </c>
      <c r="D225" s="305">
        <f t="shared" si="17"/>
        <v>0</v>
      </c>
      <c r="E225" s="309"/>
      <c r="F225" s="309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225" s="309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225" s="309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225" s="309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225" s="311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225" s="311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225" s="631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226" spans="1:12" s="229" customFormat="1" ht="15" customHeight="1" x14ac:dyDescent="0.2">
      <c r="A226" s="600"/>
      <c r="B226" s="612" t="s">
        <v>558</v>
      </c>
      <c r="C226" s="613" t="s">
        <v>246</v>
      </c>
      <c r="D226" s="305">
        <f t="shared" si="17"/>
        <v>0</v>
      </c>
      <c r="E226" s="309"/>
      <c r="F226" s="309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226" s="309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226" s="309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226" s="309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226" s="311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226" s="311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226" s="631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227" spans="1:12" s="229" customFormat="1" ht="25.5" customHeight="1" x14ac:dyDescent="0.2">
      <c r="A227" s="913" t="s">
        <v>171</v>
      </c>
      <c r="B227" s="914"/>
      <c r="C227" s="613" t="s">
        <v>247</v>
      </c>
      <c r="D227" s="305">
        <f t="shared" si="17"/>
        <v>0</v>
      </c>
      <c r="E227" s="309"/>
      <c r="F227" s="309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227" s="309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227" s="309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227" s="309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227" s="311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227" s="311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227" s="631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228" spans="1:12" s="229" customFormat="1" ht="15" customHeight="1" x14ac:dyDescent="0.2">
      <c r="A228" s="600"/>
      <c r="B228" s="612" t="s">
        <v>556</v>
      </c>
      <c r="C228" s="613" t="s">
        <v>248</v>
      </c>
      <c r="D228" s="305">
        <f t="shared" si="17"/>
        <v>0</v>
      </c>
      <c r="E228" s="309"/>
      <c r="F228" s="309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228" s="309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228" s="309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228" s="309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228" s="311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228" s="311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228" s="631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229" spans="1:12" s="229" customFormat="1" ht="15" customHeight="1" x14ac:dyDescent="0.2">
      <c r="A229" s="600"/>
      <c r="B229" s="612" t="s">
        <v>557</v>
      </c>
      <c r="C229" s="613" t="s">
        <v>249</v>
      </c>
      <c r="D229" s="305">
        <f t="shared" si="17"/>
        <v>0</v>
      </c>
      <c r="E229" s="309"/>
      <c r="F229" s="309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229" s="309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229" s="309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229" s="309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229" s="311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229" s="311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229" s="631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230" spans="1:12" s="229" customFormat="1" ht="15" customHeight="1" x14ac:dyDescent="0.2">
      <c r="A230" s="600"/>
      <c r="B230" s="612" t="s">
        <v>558</v>
      </c>
      <c r="C230" s="613" t="s">
        <v>356</v>
      </c>
      <c r="D230" s="305">
        <f t="shared" si="17"/>
        <v>0</v>
      </c>
      <c r="E230" s="309"/>
      <c r="F230" s="309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230" s="309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230" s="309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230" s="309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230" s="311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230" s="311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230" s="631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231" spans="1:12" s="229" customFormat="1" ht="27" customHeight="1" x14ac:dyDescent="0.2">
      <c r="A231" s="913" t="s">
        <v>172</v>
      </c>
      <c r="B231" s="914"/>
      <c r="C231" s="613" t="s">
        <v>357</v>
      </c>
      <c r="D231" s="305">
        <f t="shared" si="17"/>
        <v>0</v>
      </c>
      <c r="E231" s="309"/>
      <c r="F231" s="309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231" s="309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231" s="309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231" s="309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231" s="311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231" s="311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231" s="631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232" spans="1:12" s="229" customFormat="1" ht="15" customHeight="1" x14ac:dyDescent="0.2">
      <c r="A232" s="600"/>
      <c r="B232" s="612" t="s">
        <v>556</v>
      </c>
      <c r="C232" s="613" t="s">
        <v>358</v>
      </c>
      <c r="D232" s="305">
        <f t="shared" si="17"/>
        <v>0</v>
      </c>
      <c r="E232" s="309"/>
      <c r="F232" s="309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232" s="309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232" s="309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232" s="309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232" s="311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232" s="311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232" s="631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233" spans="1:12" s="229" customFormat="1" ht="15" customHeight="1" x14ac:dyDescent="0.2">
      <c r="A233" s="600"/>
      <c r="B233" s="612" t="s">
        <v>557</v>
      </c>
      <c r="C233" s="613" t="s">
        <v>359</v>
      </c>
      <c r="D233" s="305">
        <f t="shared" si="17"/>
        <v>0</v>
      </c>
      <c r="E233" s="309"/>
      <c r="F233" s="309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233" s="309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233" s="309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233" s="309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233" s="311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233" s="311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233" s="631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234" spans="1:12" s="229" customFormat="1" ht="15" customHeight="1" x14ac:dyDescent="0.2">
      <c r="A234" s="600"/>
      <c r="B234" s="612" t="s">
        <v>558</v>
      </c>
      <c r="C234" s="613" t="s">
        <v>360</v>
      </c>
      <c r="D234" s="305">
        <f t="shared" si="17"/>
        <v>0</v>
      </c>
      <c r="E234" s="309"/>
      <c r="F234" s="309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234" s="309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234" s="309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234" s="309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234" s="311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234" s="311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234" s="631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235" spans="1:12" s="229" customFormat="1" ht="27.75" customHeight="1" x14ac:dyDescent="0.2">
      <c r="A235" s="921" t="s">
        <v>173</v>
      </c>
      <c r="B235" s="922"/>
      <c r="C235" s="613" t="s">
        <v>772</v>
      </c>
      <c r="D235" s="305">
        <f t="shared" si="17"/>
        <v>0</v>
      </c>
      <c r="E235" s="309"/>
      <c r="F235" s="309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235" s="309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235" s="309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235" s="309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235" s="311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235" s="311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235" s="631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236" spans="1:12" s="229" customFormat="1" ht="15" customHeight="1" x14ac:dyDescent="0.2">
      <c r="A236" s="614"/>
      <c r="B236" s="612" t="s">
        <v>556</v>
      </c>
      <c r="C236" s="613" t="s">
        <v>773</v>
      </c>
      <c r="D236" s="305">
        <f t="shared" si="17"/>
        <v>0</v>
      </c>
      <c r="E236" s="309"/>
      <c r="F236" s="309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236" s="309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236" s="309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236" s="309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236" s="311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236" s="311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236" s="631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237" spans="1:12" s="229" customFormat="1" ht="15" customHeight="1" x14ac:dyDescent="0.2">
      <c r="A237" s="614"/>
      <c r="B237" s="612" t="s">
        <v>557</v>
      </c>
      <c r="C237" s="613" t="s">
        <v>174</v>
      </c>
      <c r="D237" s="305">
        <f t="shared" si="17"/>
        <v>0</v>
      </c>
      <c r="E237" s="309"/>
      <c r="F237" s="309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237" s="309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237" s="309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237" s="309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237" s="311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237" s="311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237" s="631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238" spans="1:12" s="229" customFormat="1" ht="15" customHeight="1" x14ac:dyDescent="0.2">
      <c r="A238" s="614"/>
      <c r="B238" s="612" t="s">
        <v>558</v>
      </c>
      <c r="C238" s="613" t="s">
        <v>213</v>
      </c>
      <c r="D238" s="305">
        <f t="shared" si="17"/>
        <v>0</v>
      </c>
      <c r="E238" s="309"/>
      <c r="F238" s="309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238" s="309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238" s="309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238" s="309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238" s="311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238" s="311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238" s="631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239" spans="1:12" s="229" customFormat="1" ht="15" customHeight="1" x14ac:dyDescent="0.2">
      <c r="A239" s="921" t="s">
        <v>129</v>
      </c>
      <c r="B239" s="922"/>
      <c r="C239" s="613" t="s">
        <v>214</v>
      </c>
      <c r="D239" s="305">
        <f t="shared" si="17"/>
        <v>0</v>
      </c>
      <c r="E239" s="309"/>
      <c r="F239" s="309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239" s="309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239" s="309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239" s="309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239" s="311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239" s="311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239" s="631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240" spans="1:12" s="229" customFormat="1" ht="15" customHeight="1" x14ac:dyDescent="0.2">
      <c r="A240" s="614"/>
      <c r="B240" s="612" t="s">
        <v>556</v>
      </c>
      <c r="C240" s="613" t="s">
        <v>215</v>
      </c>
      <c r="D240" s="305">
        <f t="shared" si="17"/>
        <v>0</v>
      </c>
      <c r="E240" s="309"/>
      <c r="F240" s="309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240" s="309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240" s="309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240" s="309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240" s="311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240" s="311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240" s="631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241" spans="1:12" s="229" customFormat="1" ht="15" customHeight="1" x14ac:dyDescent="0.2">
      <c r="A241" s="614"/>
      <c r="B241" s="612" t="s">
        <v>557</v>
      </c>
      <c r="C241" s="613" t="s">
        <v>216</v>
      </c>
      <c r="D241" s="305">
        <f t="shared" si="17"/>
        <v>0</v>
      </c>
      <c r="E241" s="309"/>
      <c r="F241" s="309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241" s="309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241" s="309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241" s="309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241" s="311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241" s="311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241" s="631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242" spans="1:12" s="229" customFormat="1" ht="15" customHeight="1" x14ac:dyDescent="0.2">
      <c r="A242" s="614"/>
      <c r="B242" s="612" t="s">
        <v>558</v>
      </c>
      <c r="C242" s="613" t="s">
        <v>676</v>
      </c>
      <c r="D242" s="305">
        <f t="shared" si="17"/>
        <v>0</v>
      </c>
      <c r="E242" s="309"/>
      <c r="F242" s="309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242" s="309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242" s="309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242" s="309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242" s="311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242" s="311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242" s="631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243" spans="1:12" s="229" customFormat="1" ht="15" customHeight="1" x14ac:dyDescent="0.2">
      <c r="A243" s="913" t="s">
        <v>130</v>
      </c>
      <c r="B243" s="914"/>
      <c r="C243" s="613" t="s">
        <v>677</v>
      </c>
      <c r="D243" s="305">
        <f t="shared" si="17"/>
        <v>0</v>
      </c>
      <c r="E243" s="309"/>
      <c r="F243" s="309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243" s="309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243" s="309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243" s="309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243" s="311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243" s="311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243" s="631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244" spans="1:12" s="229" customFormat="1" ht="15" customHeight="1" x14ac:dyDescent="0.2">
      <c r="A244" s="611"/>
      <c r="B244" s="612" t="s">
        <v>556</v>
      </c>
      <c r="C244" s="613" t="s">
        <v>678</v>
      </c>
      <c r="D244" s="305">
        <f t="shared" si="17"/>
        <v>0</v>
      </c>
      <c r="E244" s="309"/>
      <c r="F244" s="309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244" s="309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244" s="309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244" s="309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244" s="311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244" s="311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244" s="631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245" spans="1:12" s="229" customFormat="1" ht="15" customHeight="1" x14ac:dyDescent="0.2">
      <c r="A245" s="611"/>
      <c r="B245" s="612" t="s">
        <v>557</v>
      </c>
      <c r="C245" s="613" t="s">
        <v>679</v>
      </c>
      <c r="D245" s="305">
        <f t="shared" si="17"/>
        <v>0</v>
      </c>
      <c r="E245" s="309"/>
      <c r="F245" s="309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245" s="309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245" s="309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245" s="309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245" s="311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245" s="311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245" s="631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246" spans="1:12" s="229" customFormat="1" ht="15" customHeight="1" x14ac:dyDescent="0.2">
      <c r="A246" s="611"/>
      <c r="B246" s="612" t="s">
        <v>558</v>
      </c>
      <c r="C246" s="613" t="s">
        <v>680</v>
      </c>
      <c r="D246" s="305">
        <f t="shared" si="17"/>
        <v>0</v>
      </c>
      <c r="E246" s="309"/>
      <c r="F246" s="309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246" s="309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246" s="309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246" s="309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246" s="311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246" s="311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246" s="631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247" spans="1:12" s="229" customFormat="1" ht="15" customHeight="1" x14ac:dyDescent="0.2">
      <c r="A247" s="913" t="s">
        <v>670</v>
      </c>
      <c r="B247" s="914"/>
      <c r="C247" s="613" t="s">
        <v>681</v>
      </c>
      <c r="D247" s="305">
        <f t="shared" si="17"/>
        <v>0</v>
      </c>
      <c r="E247" s="309"/>
      <c r="F247" s="309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247" s="309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247" s="309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247" s="309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247" s="311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247" s="311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247" s="631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248" spans="1:12" s="229" customFormat="1" ht="15" customHeight="1" x14ac:dyDescent="0.2">
      <c r="A248" s="611"/>
      <c r="B248" s="612" t="s">
        <v>556</v>
      </c>
      <c r="C248" s="613" t="s">
        <v>682</v>
      </c>
      <c r="D248" s="305">
        <f t="shared" si="17"/>
        <v>0</v>
      </c>
      <c r="E248" s="309"/>
      <c r="F248" s="309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248" s="309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248" s="309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248" s="309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248" s="311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248" s="311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248" s="631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249" spans="1:12" s="229" customFormat="1" ht="15" customHeight="1" x14ac:dyDescent="0.2">
      <c r="A249" s="611"/>
      <c r="B249" s="612" t="s">
        <v>557</v>
      </c>
      <c r="C249" s="613" t="s">
        <v>287</v>
      </c>
      <c r="D249" s="305">
        <f t="shared" si="17"/>
        <v>0</v>
      </c>
      <c r="E249" s="309"/>
      <c r="F249" s="309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249" s="309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249" s="309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249" s="309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249" s="311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249" s="311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249" s="631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250" spans="1:12" s="229" customFormat="1" ht="15" customHeight="1" x14ac:dyDescent="0.2">
      <c r="A250" s="611"/>
      <c r="B250" s="612" t="s">
        <v>558</v>
      </c>
      <c r="C250" s="613" t="s">
        <v>288</v>
      </c>
      <c r="D250" s="305">
        <f t="shared" si="17"/>
        <v>0</v>
      </c>
      <c r="E250" s="309"/>
      <c r="F250" s="309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250" s="309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250" s="309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250" s="309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250" s="311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250" s="311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250" s="631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251" spans="1:12" s="229" customFormat="1" ht="26.25" customHeight="1" x14ac:dyDescent="0.2">
      <c r="A251" s="913" t="s">
        <v>134</v>
      </c>
      <c r="B251" s="914"/>
      <c r="C251" s="613" t="s">
        <v>81</v>
      </c>
      <c r="D251" s="305">
        <f t="shared" si="17"/>
        <v>0</v>
      </c>
      <c r="E251" s="309"/>
      <c r="F251" s="309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251" s="309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251" s="309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251" s="309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251" s="311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251" s="311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251" s="631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252" spans="1:12" s="229" customFormat="1" ht="15.6" customHeight="1" x14ac:dyDescent="0.2">
      <c r="A252" s="611"/>
      <c r="B252" s="612" t="s">
        <v>556</v>
      </c>
      <c r="C252" s="613" t="s">
        <v>82</v>
      </c>
      <c r="D252" s="305">
        <f t="shared" si="17"/>
        <v>0</v>
      </c>
      <c r="E252" s="309"/>
      <c r="F252" s="309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252" s="309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252" s="309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252" s="309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252" s="311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252" s="311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252" s="631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253" spans="1:12" s="229" customFormat="1" ht="15.6" customHeight="1" x14ac:dyDescent="0.2">
      <c r="A253" s="611"/>
      <c r="B253" s="612" t="s">
        <v>557</v>
      </c>
      <c r="C253" s="613" t="s">
        <v>83</v>
      </c>
      <c r="D253" s="305">
        <f t="shared" si="17"/>
        <v>0</v>
      </c>
      <c r="E253" s="309"/>
      <c r="F253" s="309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253" s="309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253" s="309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253" s="309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253" s="311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253" s="311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253" s="631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254" spans="1:12" s="229" customFormat="1" ht="15.6" customHeight="1" x14ac:dyDescent="0.2">
      <c r="A254" s="611"/>
      <c r="B254" s="612" t="s">
        <v>558</v>
      </c>
      <c r="C254" s="613" t="s">
        <v>84</v>
      </c>
      <c r="D254" s="305">
        <f t="shared" si="17"/>
        <v>0</v>
      </c>
      <c r="E254" s="309"/>
      <c r="F254" s="309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254" s="309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254" s="309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254" s="309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254" s="311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254" s="311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254" s="631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255" spans="1:12" s="229" customFormat="1" ht="18" customHeight="1" x14ac:dyDescent="0.2">
      <c r="A255" s="913" t="s">
        <v>72</v>
      </c>
      <c r="B255" s="914"/>
      <c r="C255" s="613">
        <v>56.27</v>
      </c>
      <c r="D255" s="305">
        <f t="shared" si="17"/>
        <v>0</v>
      </c>
      <c r="E255" s="309"/>
      <c r="F255" s="309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255" s="309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255" s="309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255" s="309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255" s="311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255" s="311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255" s="631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256" spans="1:12" s="229" customFormat="1" ht="15.6" customHeight="1" x14ac:dyDescent="0.2">
      <c r="A256" s="611"/>
      <c r="B256" s="612" t="s">
        <v>556</v>
      </c>
      <c r="C256" s="613" t="s">
        <v>73</v>
      </c>
      <c r="D256" s="305">
        <f t="shared" si="17"/>
        <v>0</v>
      </c>
      <c r="E256" s="309"/>
      <c r="F256" s="309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256" s="309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256" s="309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256" s="309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256" s="311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256" s="311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256" s="631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257" spans="1:12" s="229" customFormat="1" ht="15.6" customHeight="1" x14ac:dyDescent="0.2">
      <c r="A257" s="611"/>
      <c r="B257" s="612" t="s">
        <v>557</v>
      </c>
      <c r="C257" s="613" t="s">
        <v>74</v>
      </c>
      <c r="D257" s="305">
        <f t="shared" si="17"/>
        <v>0</v>
      </c>
      <c r="E257" s="309"/>
      <c r="F257" s="309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257" s="309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257" s="309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257" s="309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257" s="311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257" s="311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257" s="631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258" spans="1:12" s="229" customFormat="1" ht="15.6" customHeight="1" x14ac:dyDescent="0.2">
      <c r="A258" s="611"/>
      <c r="B258" s="612" t="s">
        <v>558</v>
      </c>
      <c r="C258" s="613" t="s">
        <v>75</v>
      </c>
      <c r="D258" s="305">
        <f t="shared" si="17"/>
        <v>0</v>
      </c>
      <c r="E258" s="309"/>
      <c r="F258" s="309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258" s="309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258" s="309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258" s="309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258" s="311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258" s="311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258" s="631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259" spans="1:12" s="229" customFormat="1" ht="27.75" customHeight="1" x14ac:dyDescent="0.2">
      <c r="A259" s="913" t="s">
        <v>79</v>
      </c>
      <c r="B259" s="914"/>
      <c r="C259" s="613">
        <v>56.28</v>
      </c>
      <c r="D259" s="305">
        <f t="shared" si="17"/>
        <v>0</v>
      </c>
      <c r="E259" s="309"/>
      <c r="F259" s="309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259" s="309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259" s="309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259" s="309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259" s="311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259" s="311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259" s="631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260" spans="1:12" s="229" customFormat="1" ht="15.6" customHeight="1" x14ac:dyDescent="0.2">
      <c r="A260" s="611"/>
      <c r="B260" s="612" t="s">
        <v>556</v>
      </c>
      <c r="C260" s="613" t="s">
        <v>76</v>
      </c>
      <c r="D260" s="305">
        <f t="shared" si="17"/>
        <v>0</v>
      </c>
      <c r="E260" s="309"/>
      <c r="F260" s="309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260" s="309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260" s="309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260" s="309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260" s="311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260" s="311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260" s="631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261" spans="1:12" s="229" customFormat="1" ht="15.6" customHeight="1" x14ac:dyDescent="0.2">
      <c r="A261" s="611"/>
      <c r="B261" s="612" t="s">
        <v>557</v>
      </c>
      <c r="C261" s="613" t="s">
        <v>77</v>
      </c>
      <c r="D261" s="305">
        <f t="shared" si="17"/>
        <v>0</v>
      </c>
      <c r="E261" s="309"/>
      <c r="F261" s="309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261" s="309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261" s="309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261" s="309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261" s="311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261" s="311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261" s="631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262" spans="1:12" s="229" customFormat="1" ht="15.6" customHeight="1" x14ac:dyDescent="0.2">
      <c r="A262" s="611"/>
      <c r="B262" s="612" t="s">
        <v>558</v>
      </c>
      <c r="C262" s="613" t="s">
        <v>78</v>
      </c>
      <c r="D262" s="305">
        <f t="shared" si="17"/>
        <v>0</v>
      </c>
      <c r="E262" s="309"/>
      <c r="F262" s="309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262" s="309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262" s="309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262" s="309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262" s="311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262" s="311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262" s="631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263" spans="1:12" s="229" customFormat="1" ht="15.6" customHeight="1" x14ac:dyDescent="0.2">
      <c r="A263" s="576" t="s">
        <v>640</v>
      </c>
      <c r="B263" s="501"/>
      <c r="C263" s="362" t="s">
        <v>289</v>
      </c>
      <c r="D263" s="305">
        <f t="shared" si="17"/>
        <v>866</v>
      </c>
      <c r="E263" s="309"/>
      <c r="F263" s="309">
        <f t="shared" ref="F263:L263" si="18">F264+F274</f>
        <v>753</v>
      </c>
      <c r="G263" s="309">
        <f t="shared" si="18"/>
        <v>0</v>
      </c>
      <c r="H263" s="309">
        <f t="shared" si="18"/>
        <v>113</v>
      </c>
      <c r="I263" s="309">
        <f t="shared" si="18"/>
        <v>0</v>
      </c>
      <c r="J263" s="311">
        <f t="shared" si="18"/>
        <v>0</v>
      </c>
      <c r="K263" s="311">
        <f t="shared" si="18"/>
        <v>0</v>
      </c>
      <c r="L263" s="631">
        <f t="shared" si="18"/>
        <v>0</v>
      </c>
    </row>
    <row r="264" spans="1:12" s="229" customFormat="1" ht="15.6" customHeight="1" x14ac:dyDescent="0.2">
      <c r="A264" s="360" t="s">
        <v>433</v>
      </c>
      <c r="B264" s="580"/>
      <c r="C264" s="615">
        <v>71</v>
      </c>
      <c r="D264" s="305">
        <f t="shared" si="17"/>
        <v>866</v>
      </c>
      <c r="E264" s="309"/>
      <c r="F264" s="309">
        <f t="shared" ref="F264:L264" si="19">F265+F270</f>
        <v>753</v>
      </c>
      <c r="G264" s="309">
        <f t="shared" si="19"/>
        <v>0</v>
      </c>
      <c r="H264" s="309">
        <f t="shared" si="19"/>
        <v>113</v>
      </c>
      <c r="I264" s="309">
        <f t="shared" si="19"/>
        <v>0</v>
      </c>
      <c r="J264" s="311">
        <f t="shared" si="19"/>
        <v>0</v>
      </c>
      <c r="K264" s="311">
        <f t="shared" si="19"/>
        <v>0</v>
      </c>
      <c r="L264" s="631">
        <f t="shared" si="19"/>
        <v>0</v>
      </c>
    </row>
    <row r="265" spans="1:12" s="229" customFormat="1" ht="15.6" customHeight="1" x14ac:dyDescent="0.2">
      <c r="A265" s="360" t="s">
        <v>290</v>
      </c>
      <c r="B265" s="580"/>
      <c r="C265" s="615" t="s">
        <v>291</v>
      </c>
      <c r="D265" s="305">
        <f t="shared" si="17"/>
        <v>243</v>
      </c>
      <c r="E265" s="309"/>
      <c r="F265" s="309">
        <f t="shared" ref="F265:L265" si="20">SUM(F266:F269)</f>
        <v>127</v>
      </c>
      <c r="G265" s="309">
        <f t="shared" si="20"/>
        <v>0</v>
      </c>
      <c r="H265" s="309">
        <f t="shared" si="20"/>
        <v>116</v>
      </c>
      <c r="I265" s="309">
        <f t="shared" si="20"/>
        <v>0</v>
      </c>
      <c r="J265" s="311">
        <f t="shared" si="20"/>
        <v>0</v>
      </c>
      <c r="K265" s="311">
        <f t="shared" si="20"/>
        <v>0</v>
      </c>
      <c r="L265" s="631">
        <f t="shared" si="20"/>
        <v>0</v>
      </c>
    </row>
    <row r="266" spans="1:12" s="229" customFormat="1" ht="15.6" customHeight="1" x14ac:dyDescent="0.2">
      <c r="A266" s="360"/>
      <c r="B266" s="580" t="s">
        <v>175</v>
      </c>
      <c r="C266" s="616" t="s">
        <v>176</v>
      </c>
      <c r="D266" s="305">
        <f t="shared" si="17"/>
        <v>0</v>
      </c>
      <c r="E266" s="309"/>
      <c r="F266" s="309">
        <f>'30.10.05'!F266+'31.10.03'!F266+'33.10.08'!F266+'33.10.21'!F266+'33.10.30'!F266+'33.10.31'!F266+'36.10.50'!F266+'37.10.01'!F266+'39.10.01'!F266+'39.10.50'!F266+'40.10.15'!F266+'43.10.10'!F266+'43.10.14'!F266+'43.10.33'!F266+A!F266+B!F266</f>
        <v>0</v>
      </c>
      <c r="G266" s="309">
        <f>'30.10.05'!G266+'31.10.03'!G266+'33.10.08'!G266+'33.10.21'!G266+'33.10.30'!G266+'33.10.31'!G266+'36.10.50'!G266+'37.10.01'!G266+'39.10.01'!G266+'39.10.50'!G266+'40.10.15'!G266+'43.10.10'!G266+'43.10.14'!G266+'43.10.33'!G266+A!G266+B!G266</f>
        <v>0</v>
      </c>
      <c r="H266" s="309">
        <f>'30.10.05'!H266+'31.10.03'!H266+'33.10.08'!H266+'33.10.21'!H266+'33.10.30'!H266+'33.10.31'!H266+'36.10.50'!H266+'37.10.01'!H266+'39.10.01'!H266+'39.10.50'!H266+'40.10.15'!H266+'43.10.10'!H266+'43.10.14'!H266+'43.10.33'!H266+A!H266+B!H266</f>
        <v>0</v>
      </c>
      <c r="I266" s="309">
        <f>'30.10.05'!I266+'31.10.03'!I266+'33.10.08'!I266+'33.10.21'!I266+'33.10.30'!I266+'33.10.31'!I266+'36.10.50'!I266+'37.10.01'!I266+'39.10.01'!I266+'39.10.50'!I266+'40.10.15'!I266+'43.10.10'!I266+'43.10.14'!I266+'43.10.33'!I266+A!I266+B!I266</f>
        <v>0</v>
      </c>
      <c r="J266" s="311">
        <f>'30.10.05'!J266+'31.10.03'!J266+'33.10.08'!J266+'33.10.21'!J266+'33.10.30'!J266+'33.10.31'!J266+'36.10.50'!J266+'37.10.01'!J266+'39.10.01'!J266+'39.10.50'!J266+'40.10.15'!J266+'43.10.10'!J266+'43.10.14'!J266+'43.10.33'!J266+A!J266+B!J266</f>
        <v>0</v>
      </c>
      <c r="K266" s="311">
        <f>'30.10.05'!K266+'31.10.03'!K266+'33.10.08'!K266+'33.10.21'!K266+'33.10.30'!K266+'33.10.31'!K266+'36.10.50'!K266+'37.10.01'!K266+'39.10.01'!K266+'39.10.50'!K266+'40.10.15'!K266+'43.10.10'!K266+'43.10.14'!K266+'43.10.33'!K266+A!K266+B!K266</f>
        <v>0</v>
      </c>
      <c r="L266" s="631">
        <f>'30.10.05'!L266+'31.10.03'!L266+'33.10.08'!L266+'33.10.21'!L266+'33.10.30'!L266+'33.10.31'!L266+'36.10.50'!L266+'37.10.01'!L266+'39.10.01'!L266+'39.10.50'!L266+'40.10.15'!L266+'43.10.10'!L266+'43.10.14'!L266+'43.10.33'!L266+A!L266+B!L266</f>
        <v>0</v>
      </c>
    </row>
    <row r="267" spans="1:12" s="229" customFormat="1" ht="15.6" customHeight="1" x14ac:dyDescent="0.2">
      <c r="A267" s="617"/>
      <c r="B267" s="481" t="s">
        <v>177</v>
      </c>
      <c r="C267" s="618" t="s">
        <v>178</v>
      </c>
      <c r="D267" s="305">
        <f t="shared" si="17"/>
        <v>19</v>
      </c>
      <c r="E267" s="309"/>
      <c r="F267" s="309">
        <f>'30.10.05'!F267+'31.10.03'!F267+'33.10.08'!F267+'33.10.21'!F267+'33.10.30'!F267+'33.10.31'!F267+'36.10.50'!F267+'37.10.01'!F267+'39.10.01'!F267+'39.10.50'!F267+'40.10.15'!F267+'43.10.10'!F267+'43.10.14'!F267+'43.10.33'!F267+A!F267+B!F267</f>
        <v>49</v>
      </c>
      <c r="G267" s="309">
        <f>'30.10.05'!G267+'31.10.03'!G267+'33.10.08'!G267+'33.10.21'!G267+'33.10.30'!G267+'33.10.31'!G267+'36.10.50'!G267+'37.10.01'!G267+'39.10.01'!G267+'39.10.50'!G267+'40.10.15'!G267+'43.10.10'!G267+'43.10.14'!G267+'43.10.33'!G267+A!G267+B!G267</f>
        <v>0</v>
      </c>
      <c r="H267" s="309">
        <f>'30.10.05'!H267+'31.10.03'!H267+'33.10.08'!H267+'33.10.21'!H267+'33.10.30'!H267+'33.10.31'!H267+'36.10.50'!H267+'37.10.01'!H267+'39.10.01'!H267+'39.10.50'!H267+'40.10.15'!H267+'43.10.10'!H267+'43.10.14'!H267+'43.10.33'!H267+A!H267+B!H267</f>
        <v>-37</v>
      </c>
      <c r="I267" s="309">
        <f>'30.10.05'!I267+'31.10.03'!I267+'33.10.08'!I267+'33.10.21'!I267+'33.10.30'!I267+'33.10.31'!I267+'36.10.50'!I267+'37.10.01'!I267+'39.10.01'!I267+'39.10.50'!I267+'40.10.15'!I267+'43.10.10'!I267+'43.10.14'!I267+'43.10.33'!I267+A!I267+B!I267</f>
        <v>7</v>
      </c>
      <c r="J267" s="311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267" s="311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267" s="631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268" spans="1:12" s="229" customFormat="1" ht="15.6" customHeight="1" x14ac:dyDescent="0.2">
      <c r="A268" s="360"/>
      <c r="B268" s="577" t="s">
        <v>324</v>
      </c>
      <c r="C268" s="616" t="s">
        <v>278</v>
      </c>
      <c r="D268" s="305">
        <f t="shared" si="17"/>
        <v>29</v>
      </c>
      <c r="E268" s="309"/>
      <c r="F268" s="309">
        <f>'30.10.05'!F268+'31.10.03'!F268+'33.10.08'!F268+'33.10.21'!F268+'33.10.30'!F268+'33.10.31'!F268+'36.10.50'!F268+'37.10.01'!F268+'39.10.01'!F268+'39.10.50'!F268+'40.10.15'!F268+'43.10.10'!F268+'43.10.14'!F268+'43.10.33'!F268+A!F268+B!F268</f>
        <v>78</v>
      </c>
      <c r="G268" s="309">
        <f>'30.10.05'!G268+'31.10.03'!G268+'33.10.08'!G268+'33.10.21'!G268+'33.10.30'!G268+'33.10.31'!G268+'36.10.50'!G268+'37.10.01'!G268+'39.10.01'!G268+'39.10.50'!G268+'40.10.15'!G268+'43.10.10'!G268+'43.10.14'!G268+'43.10.33'!G268+A!G268+B!G268</f>
        <v>0</v>
      </c>
      <c r="H268" s="309">
        <f>'30.10.05'!H268+'31.10.03'!H268+'33.10.08'!H268+'33.10.21'!H268+'33.10.30'!H268+'33.10.31'!H268+'36.10.50'!H268+'37.10.01'!H268+'39.10.01'!H268+'39.10.50'!H268+'40.10.15'!H268+'43.10.10'!H268+'43.10.14'!H268+'43.10.33'!H268+A!H268+B!H268</f>
        <v>-49</v>
      </c>
      <c r="I268" s="309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268" s="311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268" s="311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268" s="631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269" spans="1:12" s="229" customFormat="1" ht="15.6" customHeight="1" x14ac:dyDescent="0.2">
      <c r="A269" s="360"/>
      <c r="B269" s="577" t="s">
        <v>279</v>
      </c>
      <c r="C269" s="616" t="s">
        <v>614</v>
      </c>
      <c r="D269" s="305">
        <f t="shared" si="17"/>
        <v>195</v>
      </c>
      <c r="E269" s="309"/>
      <c r="F269" s="309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269" s="309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269" s="309">
        <f>'30.10.05'!H269+'31.10.03'!H269+'33.10.08'!H269+'33.10.21'!H269+'33.10.30'!H269+'33.10.31'!H269+'36.10.50'!H269+'37.10.01'!H269+'39.10.01'!H269+'39.10.50'!H269+'40.10.15'!H269+'43.10.10'!H269+'43.10.14'!H269+'43.10.33'!H269+A!H269+B!H269</f>
        <v>202</v>
      </c>
      <c r="I269" s="309">
        <f>'30.10.05'!I269+'31.10.03'!I269+'33.10.08'!I269+'33.10.21'!I269+'33.10.30'!I269+'33.10.31'!I269+'36.10.50'!I269+'37.10.01'!I269+'39.10.01'!I269+'39.10.50'!I269+'40.10.15'!I269+'43.10.10'!I269+'43.10.14'!I269+'43.10.33'!I269+A!I269+B!I269</f>
        <v>-7</v>
      </c>
      <c r="J269" s="311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269" s="311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269" s="631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270" spans="1:12" s="229" customFormat="1" ht="15.6" customHeight="1" x14ac:dyDescent="0.2">
      <c r="A270" s="360" t="s">
        <v>615</v>
      </c>
      <c r="B270" s="577"/>
      <c r="C270" s="615" t="s">
        <v>183</v>
      </c>
      <c r="D270" s="305">
        <f t="shared" ref="D270:D286" si="21">F270+G270+H270+I270</f>
        <v>623</v>
      </c>
      <c r="E270" s="309"/>
      <c r="F270" s="309">
        <f>'30.10.05'!F270+'31.10.03'!F270+'33.10.08'!F270+'33.10.21'!F270+'33.10.30'!F270+'33.10.31'!F270+'36.10.50'!F270+'37.10.01'!F270+'39.10.01'!F270+'39.10.50'!F270+'40.10.15'!F270+'43.10.10'!F270+'43.10.14'!F270+'43.10.33'!F270+A!F270+B!F270</f>
        <v>626</v>
      </c>
      <c r="G270" s="309">
        <f>'30.10.05'!G270+'31.10.03'!G270+'33.10.08'!G270+'33.10.21'!G270+'33.10.30'!G270+'33.10.31'!G270+'36.10.50'!G270+'37.10.01'!G270+'39.10.01'!G270+'39.10.50'!G270+'40.10.15'!G270+'43.10.10'!G270+'43.10.14'!G270+'43.10.33'!G270+A!G270+B!G270</f>
        <v>0</v>
      </c>
      <c r="H270" s="309">
        <f>'30.10.05'!H270+'31.10.03'!H270+'33.10.08'!H270+'33.10.21'!H270+'33.10.30'!H270+'33.10.31'!H270+'36.10.50'!H270+'37.10.01'!H270+'39.10.01'!H270+'39.10.50'!H270+'40.10.15'!H270+'43.10.10'!H270+'43.10.14'!H270+'43.10.33'!H270+A!H270+B!H270</f>
        <v>-3</v>
      </c>
      <c r="I270" s="309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270" s="311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270" s="311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270" s="631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271" spans="1:12" s="229" customFormat="1" ht="15.6" customHeight="1" x14ac:dyDescent="0.2">
      <c r="A271" s="360" t="s">
        <v>184</v>
      </c>
      <c r="B271" s="577"/>
      <c r="C271" s="615">
        <v>72</v>
      </c>
      <c r="D271" s="305">
        <f t="shared" si="21"/>
        <v>0</v>
      </c>
      <c r="E271" s="309"/>
      <c r="F271" s="309">
        <f>'30.10.05'!F271+'31.10.03'!F271+'33.10.08'!F271+'33.10.21'!F271+'33.10.30'!F271+'33.10.31'!F271+'36.10.50'!F271+'37.10.01'!F271+'39.10.01'!F271+'39.10.50'!F271+'40.10.15'!F271+'43.10.10'!F271+'43.10.14'!F271+'43.10.33'!F271+A!F271+B!F271</f>
        <v>0</v>
      </c>
      <c r="G271" s="309">
        <f>'30.10.05'!G271+'31.10.03'!G271+'33.10.08'!G271+'33.10.21'!G271+'33.10.30'!G271+'33.10.31'!G271+'36.10.50'!G271+'37.10.01'!G271+'39.10.01'!G271+'39.10.50'!G271+'40.10.15'!G271+'43.10.10'!G271+'43.10.14'!G271+'43.10.33'!G271+A!G271+B!G271</f>
        <v>0</v>
      </c>
      <c r="H271" s="309">
        <f>'30.10.05'!H271+'31.10.03'!H271+'33.10.08'!H271+'33.10.21'!H271+'33.10.30'!H271+'33.10.31'!H271+'36.10.50'!H271+'37.10.01'!H271+'39.10.01'!H271+'39.10.50'!H271+'40.10.15'!H271+'43.10.10'!H271+'43.10.14'!H271+'43.10.33'!H271+A!H271+B!H271</f>
        <v>0</v>
      </c>
      <c r="I271" s="309">
        <f>'30.10.05'!I271+'31.10.03'!I271+'33.10.08'!I271+'33.10.21'!I271+'33.10.30'!I271+'33.10.31'!I271+'36.10.50'!I271+'37.10.01'!I271+'39.10.01'!I271+'39.10.50'!I271+'40.10.15'!I271+'43.10.10'!I271+'43.10.14'!I271+'43.10.33'!I271+A!I271+B!I271</f>
        <v>0</v>
      </c>
      <c r="J271" s="311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271" s="311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271" s="631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272" spans="1:12" s="229" customFormat="1" ht="15.6" customHeight="1" x14ac:dyDescent="0.2">
      <c r="A272" s="619" t="s">
        <v>185</v>
      </c>
      <c r="B272" s="620"/>
      <c r="C272" s="615" t="s">
        <v>186</v>
      </c>
      <c r="D272" s="305">
        <f t="shared" si="21"/>
        <v>0</v>
      </c>
      <c r="E272" s="309"/>
      <c r="F272" s="309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272" s="309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272" s="309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272" s="309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272" s="311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272" s="311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272" s="631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273" spans="1:12" s="229" customFormat="1" ht="15.6" customHeight="1" x14ac:dyDescent="0.2">
      <c r="A273" s="619"/>
      <c r="B273" s="577" t="s">
        <v>283</v>
      </c>
      <c r="C273" s="578" t="s">
        <v>284</v>
      </c>
      <c r="D273" s="305">
        <f t="shared" si="21"/>
        <v>0</v>
      </c>
      <c r="E273" s="309"/>
      <c r="F273" s="309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273" s="309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273" s="309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273" s="309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273" s="311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273" s="311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273" s="631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274" spans="1:12" s="229" customFormat="1" ht="15.6" customHeight="1" x14ac:dyDescent="0.2">
      <c r="A274" s="619" t="s">
        <v>97</v>
      </c>
      <c r="B274" s="620"/>
      <c r="C274" s="621">
        <v>75</v>
      </c>
      <c r="D274" s="305">
        <f t="shared" si="21"/>
        <v>0</v>
      </c>
      <c r="E274" s="309"/>
      <c r="F274" s="309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274" s="309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274" s="309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274" s="309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274" s="311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274" s="311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274" s="631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275" spans="1:12" s="229" customFormat="1" ht="15.6" customHeight="1" x14ac:dyDescent="0.2">
      <c r="A275" s="576" t="s">
        <v>513</v>
      </c>
      <c r="B275" s="603"/>
      <c r="C275" s="362" t="s">
        <v>578</v>
      </c>
      <c r="D275" s="305">
        <f t="shared" si="21"/>
        <v>0</v>
      </c>
      <c r="E275" s="309"/>
      <c r="F275" s="309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275" s="309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275" s="309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275" s="309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275" s="311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275" s="311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275" s="631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276" spans="1:12" s="229" customFormat="1" ht="15.6" customHeight="1" x14ac:dyDescent="0.2">
      <c r="A276" s="576" t="s">
        <v>514</v>
      </c>
      <c r="B276" s="589"/>
      <c r="C276" s="362" t="s">
        <v>715</v>
      </c>
      <c r="D276" s="305">
        <f t="shared" si="21"/>
        <v>0</v>
      </c>
      <c r="E276" s="309"/>
      <c r="F276" s="309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276" s="309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276" s="309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276" s="309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276" s="311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276" s="311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276" s="631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277" spans="1:12" s="229" customFormat="1" ht="26.45" customHeight="1" x14ac:dyDescent="0.2">
      <c r="A277" s="871" t="s">
        <v>515</v>
      </c>
      <c r="B277" s="872"/>
      <c r="C277" s="362" t="s">
        <v>516</v>
      </c>
      <c r="D277" s="305">
        <f t="shared" si="21"/>
        <v>0</v>
      </c>
      <c r="E277" s="309"/>
      <c r="F277" s="309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277" s="309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277" s="309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277" s="309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277" s="311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277" s="311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277" s="631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278" spans="1:12" s="229" customFormat="1" ht="30.75" customHeight="1" x14ac:dyDescent="0.2">
      <c r="A278" s="893" t="s">
        <v>10</v>
      </c>
      <c r="B278" s="894"/>
      <c r="C278" s="362" t="s">
        <v>711</v>
      </c>
      <c r="D278" s="305">
        <f t="shared" si="21"/>
        <v>0</v>
      </c>
      <c r="E278" s="312"/>
      <c r="F278" s="312">
        <f t="shared" ref="F278:L279" si="22">F279</f>
        <v>0</v>
      </c>
      <c r="G278" s="312">
        <f t="shared" si="22"/>
        <v>0</v>
      </c>
      <c r="H278" s="312">
        <f t="shared" si="22"/>
        <v>0</v>
      </c>
      <c r="I278" s="312">
        <f t="shared" si="22"/>
        <v>0</v>
      </c>
      <c r="J278" s="632">
        <f t="shared" si="22"/>
        <v>0</v>
      </c>
      <c r="K278" s="632">
        <f t="shared" si="22"/>
        <v>0</v>
      </c>
      <c r="L278" s="633">
        <f t="shared" si="22"/>
        <v>0</v>
      </c>
    </row>
    <row r="279" spans="1:12" s="229" customFormat="1" ht="23.25" customHeight="1" x14ac:dyDescent="0.2">
      <c r="A279" s="919" t="s">
        <v>20</v>
      </c>
      <c r="B279" s="920"/>
      <c r="C279" s="362" t="s">
        <v>415</v>
      </c>
      <c r="D279" s="305">
        <f t="shared" si="21"/>
        <v>0</v>
      </c>
      <c r="E279" s="312"/>
      <c r="F279" s="312">
        <f t="shared" si="22"/>
        <v>0</v>
      </c>
      <c r="G279" s="312">
        <f t="shared" si="22"/>
        <v>0</v>
      </c>
      <c r="H279" s="312">
        <f t="shared" si="22"/>
        <v>0</v>
      </c>
      <c r="I279" s="312">
        <f t="shared" si="22"/>
        <v>0</v>
      </c>
      <c r="J279" s="632">
        <f t="shared" si="22"/>
        <v>0</v>
      </c>
      <c r="K279" s="632">
        <f t="shared" si="22"/>
        <v>0</v>
      </c>
      <c r="L279" s="633">
        <f t="shared" si="22"/>
        <v>0</v>
      </c>
    </row>
    <row r="280" spans="1:12" s="229" customFormat="1" ht="25.5" x14ac:dyDescent="0.2">
      <c r="A280" s="360"/>
      <c r="B280" s="604" t="s">
        <v>393</v>
      </c>
      <c r="C280" s="362" t="s">
        <v>392</v>
      </c>
      <c r="D280" s="305">
        <f t="shared" si="21"/>
        <v>0</v>
      </c>
      <c r="E280" s="312"/>
      <c r="F280" s="309">
        <f>'30.10.05'!F280+'31.10.03'!F280+'33.10.08'!F280+'33.10.21'!F280+'33.10.30'!F280+'33.10.31'!F280+'36.10.50'!F280+'37.10.01'!F280+'39.10.01'!F280+'39.10.50'!F280+'40.10.15'!F280+'43.10.10'!F280+'43.10.14'!F280+'43.10.33'!F280+A!F280+B!F280</f>
        <v>0</v>
      </c>
      <c r="G280" s="309">
        <f>'30.10.05'!G280+'31.10.03'!G280+'33.10.08'!G280+'33.10.21'!G280+'33.10.30'!G280+'33.10.31'!G280+'36.10.50'!G280+'37.10.01'!G280+'39.10.01'!G280+'39.10.50'!G280+'40.10.15'!G280+'43.10.10'!G280+'43.10.14'!G280+'43.10.33'!G280+A!G280+B!G280</f>
        <v>0</v>
      </c>
      <c r="H280" s="309">
        <f>'30.10.05'!H280+'31.10.03'!H280+'33.10.08'!H280+'33.10.21'!H280+'33.10.30'!H280+'33.10.31'!H280+'36.10.50'!H280+'37.10.01'!H280+'39.10.01'!H280+'39.10.50'!H280+'40.10.15'!H280+'43.10.10'!H280+'43.10.14'!H280+'43.10.33'!H280+A!H280+B!H280</f>
        <v>0</v>
      </c>
      <c r="I280" s="309">
        <f>'30.10.05'!I280+'31.10.03'!I280+'33.10.08'!I280+'33.10.21'!I280+'33.10.30'!I280+'33.10.31'!I280+'36.10.50'!I280+'37.10.01'!I280+'39.10.01'!I280+'39.10.50'!I280+'40.10.15'!I280+'43.10.10'!I280+'43.10.14'!I280+'43.10.33'!I280+A!I280+B!I280</f>
        <v>0</v>
      </c>
      <c r="J280" s="311">
        <f>'30.10.05'!J280+'31.10.03'!J280+'33.10.08'!J280+'33.10.21'!J280+'33.10.30'!J280+'33.10.31'!J280+'36.10.50'!J280+'37.10.01'!J280+'39.10.01'!J280+'39.10.50'!J280+'40.10.15'!J280+'43.10.10'!J280+'43.10.14'!J280+'43.10.33'!J280+A!J280+B!J280</f>
        <v>0</v>
      </c>
      <c r="K280" s="311">
        <f>'30.10.05'!K280+'31.10.03'!K280+'33.10.08'!K280+'33.10.21'!K280+'33.10.30'!K280+'33.10.31'!K280+'36.10.50'!K280+'37.10.01'!K280+'39.10.01'!K280+'39.10.50'!K280+'40.10.15'!K280+'43.10.10'!K280+'43.10.14'!K280+'43.10.33'!K280+A!K280+B!K280</f>
        <v>0</v>
      </c>
      <c r="L280" s="631">
        <f>'30.10.05'!L280+'31.10.03'!L280+'33.10.08'!L280+'33.10.21'!L280+'33.10.30'!L280+'33.10.31'!L280+'36.10.50'!L280+'37.10.01'!L280+'39.10.01'!L280+'39.10.50'!L280+'40.10.15'!L280+'43.10.10'!L280+'43.10.14'!L280+'43.10.33'!L280+A!L280+B!L280</f>
        <v>0</v>
      </c>
    </row>
    <row r="281" spans="1:12" s="229" customFormat="1" ht="33.6" customHeight="1" x14ac:dyDescent="0.2">
      <c r="A281" s="360"/>
      <c r="B281" s="604" t="s">
        <v>21</v>
      </c>
      <c r="C281" s="362" t="s">
        <v>22</v>
      </c>
      <c r="D281" s="305">
        <f t="shared" si="21"/>
        <v>0</v>
      </c>
      <c r="E281" s="312"/>
      <c r="F281" s="309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281" s="309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281" s="309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281" s="309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281" s="311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281" s="311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281" s="631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282" spans="1:12" s="229" customFormat="1" ht="16.899999999999999" customHeight="1" x14ac:dyDescent="0.2">
      <c r="A282" s="360" t="s">
        <v>9</v>
      </c>
      <c r="B282" s="361"/>
      <c r="C282" s="362" t="s">
        <v>133</v>
      </c>
      <c r="D282" s="305">
        <f t="shared" si="21"/>
        <v>0</v>
      </c>
      <c r="E282" s="309"/>
      <c r="F282" s="309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282" s="309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282" s="309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282" s="309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282" s="311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282" s="311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282" s="631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283" spans="1:12" s="229" customFormat="1" ht="16.899999999999999" customHeight="1" x14ac:dyDescent="0.2">
      <c r="A283" s="360" t="s">
        <v>551</v>
      </c>
      <c r="B283" s="361"/>
      <c r="C283" s="362" t="s">
        <v>526</v>
      </c>
      <c r="D283" s="305">
        <f t="shared" si="21"/>
        <v>0</v>
      </c>
      <c r="E283" s="309"/>
      <c r="F283" s="309">
        <f t="shared" ref="F283:L283" si="23">F284</f>
        <v>0</v>
      </c>
      <c r="G283" s="309">
        <f t="shared" si="23"/>
        <v>0</v>
      </c>
      <c r="H283" s="309">
        <f t="shared" si="23"/>
        <v>0</v>
      </c>
      <c r="I283" s="309">
        <f t="shared" si="23"/>
        <v>0</v>
      </c>
      <c r="J283" s="311">
        <f t="shared" si="23"/>
        <v>0</v>
      </c>
      <c r="K283" s="311">
        <f t="shared" si="23"/>
        <v>0</v>
      </c>
      <c r="L283" s="631">
        <f t="shared" si="23"/>
        <v>0</v>
      </c>
    </row>
    <row r="284" spans="1:12" s="229" customFormat="1" ht="14.25" x14ac:dyDescent="0.2">
      <c r="A284" s="600"/>
      <c r="B284" s="607" t="s">
        <v>635</v>
      </c>
      <c r="C284" s="578" t="s">
        <v>528</v>
      </c>
      <c r="D284" s="305">
        <f t="shared" si="21"/>
        <v>0</v>
      </c>
      <c r="E284" s="309"/>
      <c r="F284" s="309">
        <f>'30.10.05'!F284+'31.10.03'!F284+'33.10.08'!F284+'33.10.21'!F284+'33.10.30'!F284+'33.10.31'!F284+'36.10.50'!F284+'37.10.01'!F284+'39.10.01'!F284+'39.10.50'!F284+'40.10.15'!F284+'43.10.10'!F284+'43.10.14'!F284+'43.10.33'!F284+A!F284+B!F284</f>
        <v>0</v>
      </c>
      <c r="G284" s="309">
        <f>'30.10.05'!G284+'31.10.03'!G284+'33.10.08'!G284+'33.10.21'!G284+'33.10.30'!G284+'33.10.31'!G284+'36.10.50'!G284+'37.10.01'!G284+'39.10.01'!G284+'39.10.50'!G284+'40.10.15'!G284+'43.10.10'!G284+'43.10.14'!G284+'43.10.33'!G284+A!G284+B!G284</f>
        <v>0</v>
      </c>
      <c r="H284" s="309">
        <f>'30.10.05'!H284+'31.10.03'!H284+'33.10.08'!H284+'33.10.21'!H284+'33.10.30'!H284+'33.10.31'!H284+'36.10.50'!H284+'37.10.01'!H284+'39.10.01'!H284+'39.10.50'!H284+'40.10.15'!H284+'43.10.10'!H284+'43.10.14'!H284+'43.10.33'!H284+A!H284+B!H284</f>
        <v>0</v>
      </c>
      <c r="I284" s="309">
        <f>'30.10.05'!I284+'31.10.03'!I284+'33.10.08'!I284+'33.10.21'!I284+'33.10.30'!I284+'33.10.31'!I284+'36.10.50'!I284+'37.10.01'!I284+'39.10.01'!I284+'39.10.50'!I284+'40.10.15'!I284+'43.10.10'!I284+'43.10.14'!I284+'43.10.33'!I284+A!I284+B!I284</f>
        <v>0</v>
      </c>
      <c r="J284" s="311">
        <f>'30.10.05'!J284+'31.10.03'!J284+'33.10.08'!J284+'33.10.21'!J284+'33.10.30'!J284+'33.10.31'!J284+'36.10.50'!J284+'37.10.01'!J284+'39.10.01'!J284+'39.10.50'!J284+'40.10.15'!J284+'43.10.10'!J284+'43.10.14'!J284+'43.10.33'!J284+A!J284+B!J284</f>
        <v>0</v>
      </c>
      <c r="K284" s="311">
        <f>'30.10.05'!K284+'31.10.03'!K284+'33.10.08'!K284+'33.10.21'!K284+'33.10.30'!K284+'33.10.31'!K284+'36.10.50'!K284+'37.10.01'!K284+'39.10.01'!K284+'39.10.50'!K284+'40.10.15'!K284+'43.10.10'!K284+'43.10.14'!K284+'43.10.33'!K284+A!K284+B!K284</f>
        <v>0</v>
      </c>
      <c r="L284" s="631">
        <f>'30.10.05'!L284+'31.10.03'!L284+'33.10.08'!L284+'33.10.21'!L284+'33.10.30'!L284+'33.10.31'!L284+'36.10.50'!L284+'37.10.01'!L284+'39.10.01'!L284+'39.10.50'!L284+'40.10.15'!L284+'43.10.10'!L284+'43.10.14'!L284+'43.10.33'!L284+A!L284+B!L284</f>
        <v>0</v>
      </c>
    </row>
    <row r="285" spans="1:12" s="251" customFormat="1" ht="15" x14ac:dyDescent="0.25">
      <c r="A285" s="605" t="s">
        <v>552</v>
      </c>
      <c r="B285" s="606"/>
      <c r="C285" s="362" t="s">
        <v>529</v>
      </c>
      <c r="D285" s="305">
        <f t="shared" si="21"/>
        <v>-460</v>
      </c>
      <c r="E285" s="313"/>
      <c r="F285" s="313">
        <f t="shared" ref="F285:L285" si="24">F286</f>
        <v>-460</v>
      </c>
      <c r="G285" s="313">
        <f t="shared" si="24"/>
        <v>0</v>
      </c>
      <c r="H285" s="313">
        <f t="shared" si="24"/>
        <v>0</v>
      </c>
      <c r="I285" s="313">
        <f t="shared" si="24"/>
        <v>0</v>
      </c>
      <c r="J285" s="634">
        <f t="shared" si="24"/>
        <v>0</v>
      </c>
      <c r="K285" s="634">
        <f t="shared" si="24"/>
        <v>0</v>
      </c>
      <c r="L285" s="635">
        <f t="shared" si="24"/>
        <v>0</v>
      </c>
    </row>
    <row r="286" spans="1:12" s="229" customFormat="1" ht="15" thickBot="1" x14ac:dyDescent="0.25">
      <c r="A286" s="622"/>
      <c r="B286" s="623" t="s">
        <v>67</v>
      </c>
      <c r="C286" s="624" t="s">
        <v>531</v>
      </c>
      <c r="D286" s="315">
        <f t="shared" si="21"/>
        <v>-460</v>
      </c>
      <c r="E286" s="316"/>
      <c r="F286" s="316">
        <f>'30.10.05'!F286+'31.10.03'!F286+'33.10.08'!F286+'33.10.21'!F286+'33.10.30'!F286+'33.10.31'!F286+'36.10.50'!F286+'37.10.01'!F286+'39.10.01'!F286+'39.10.50'!F286+'40.10.15'!F286+'43.10.10'!F286+'43.10.14'!F286+A!F286+B!F286</f>
        <v>-460</v>
      </c>
      <c r="G286" s="316">
        <f>'30.10.05'!G286+'31.10.03'!G286+'33.10.08'!G286+'33.10.21'!G286+'33.10.30'!G286+'33.10.31'!G286+'36.10.50'!G286+'37.10.01'!G286+'39.10.01'!G286+'39.10.50'!G286+'40.10.15'!G286+'43.10.10'!G286+'43.10.14'!G286+A!G286+B!G286</f>
        <v>0</v>
      </c>
      <c r="H286" s="316">
        <f>'30.10.05'!H286+'31.10.03'!H286+'33.10.08'!H286+'33.10.21'!H286+'33.10.30'!H286+'33.10.31'!H286+'36.10.50'!H286+'37.10.01'!H286+'39.10.01'!H286+'39.10.50'!H286+'40.10.15'!H286+'43.10.10'!H286+'43.10.14'!H286+A!H286+B!H286</f>
        <v>0</v>
      </c>
      <c r="I286" s="316">
        <f>'30.10.05'!I286+'31.10.03'!I286+'33.10.08'!I286+'33.10.21'!I286+'33.10.30'!I286+'33.10.31'!I286+'36.10.50'!I286+'37.10.01'!I286+'39.10.01'!I286+'39.10.50'!I286+'40.10.15'!I286+'43.10.10'!I286+'43.10.14'!I286+A!I286+B!I286</f>
        <v>0</v>
      </c>
      <c r="J286" s="638">
        <f>'30.10.05'!J286+'31.10.03'!J286+'33.10.08'!J286+'33.10.21'!J286+'33.10.30'!J286+'33.10.31'!J286+'36.10.50'!J286+'37.10.01'!J286+'39.10.01'!J286+'39.10.50'!J286+'40.10.15'!J286+'43.10.10'!J286+'43.10.14'!J286+A!J286+B!J286</f>
        <v>0</v>
      </c>
      <c r="K286" s="638">
        <f>'30.10.05'!K286+'31.10.03'!K286+'33.10.08'!K286+'33.10.21'!K286+'33.10.30'!K286+'33.10.31'!K286+'36.10.50'!K286+'37.10.01'!K286+'39.10.01'!K286+'39.10.50'!K286+'40.10.15'!K286+'43.10.10'!K286+'43.10.14'!K286+A!K286+B!K286</f>
        <v>0</v>
      </c>
      <c r="L286" s="639">
        <f>'30.10.05'!L286+'31.10.03'!L286+'33.10.08'!L286+'33.10.21'!L286+'33.10.30'!L286+'33.10.31'!L286+'36.10.50'!L286+'37.10.01'!L286+'39.10.01'!L286+'39.10.50'!L286+'40.10.15'!L286+'43.10.10'!L286+'43.10.14'!L286+A!L286+B!L286</f>
        <v>0</v>
      </c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183" t="s">
        <v>793</v>
      </c>
      <c r="I290" s="182" t="s">
        <v>795</v>
      </c>
      <c r="J290" s="150"/>
      <c r="K290" s="150"/>
      <c r="L290" s="150"/>
    </row>
    <row r="291" spans="1:12" ht="14.25" x14ac:dyDescent="0.2">
      <c r="A291" s="786" t="s">
        <v>769</v>
      </c>
      <c r="B291" s="786"/>
      <c r="C291" s="150"/>
      <c r="F291" s="1" t="s">
        <v>792</v>
      </c>
      <c r="I291" s="3" t="s">
        <v>830</v>
      </c>
      <c r="J291" s="150"/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  <c r="J292" s="150"/>
      <c r="K292" s="150"/>
      <c r="L292" s="150"/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mergeCells count="66">
    <mergeCell ref="A247:B247"/>
    <mergeCell ref="A279:B279"/>
    <mergeCell ref="A255:B255"/>
    <mergeCell ref="A259:B259"/>
    <mergeCell ref="A277:B277"/>
    <mergeCell ref="A278:B278"/>
    <mergeCell ref="A251:B251"/>
    <mergeCell ref="A227:B227"/>
    <mergeCell ref="A239:B239"/>
    <mergeCell ref="A243:B243"/>
    <mergeCell ref="A89:B89"/>
    <mergeCell ref="A151:B151"/>
    <mergeCell ref="A155:B155"/>
    <mergeCell ref="A107:B107"/>
    <mergeCell ref="A123:B123"/>
    <mergeCell ref="A124:B124"/>
    <mergeCell ref="A139:B139"/>
    <mergeCell ref="A142:B142"/>
    <mergeCell ref="A207:B207"/>
    <mergeCell ref="A211:B211"/>
    <mergeCell ref="A215:B215"/>
    <mergeCell ref="A219:B219"/>
    <mergeCell ref="A223:B223"/>
    <mergeCell ref="A294:B294"/>
    <mergeCell ref="A290:B290"/>
    <mergeCell ref="A291:B291"/>
    <mergeCell ref="A156:B156"/>
    <mergeCell ref="A159:B159"/>
    <mergeCell ref="A167:B167"/>
    <mergeCell ref="A170:B170"/>
    <mergeCell ref="A292:B292"/>
    <mergeCell ref="A187:B187"/>
    <mergeCell ref="A231:B231"/>
    <mergeCell ref="A206:B206"/>
    <mergeCell ref="A194:B194"/>
    <mergeCell ref="A188:B188"/>
    <mergeCell ref="A179:B179"/>
    <mergeCell ref="A180:B180"/>
    <mergeCell ref="A235:B235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2:B92"/>
    <mergeCell ref="A94:B94"/>
    <mergeCell ref="B7:I7"/>
    <mergeCell ref="A81:B81"/>
    <mergeCell ref="A84:B84"/>
    <mergeCell ref="A76:B76"/>
    <mergeCell ref="A47:B47"/>
    <mergeCell ref="A68:B68"/>
    <mergeCell ref="A85:B85"/>
    <mergeCell ref="A15:B15"/>
    <mergeCell ref="A16:B16"/>
    <mergeCell ref="A12:B12"/>
    <mergeCell ref="A75:B75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ignoredErrors>
    <ignoredError sqref="F284:L284" 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zoomScaleNormal="75" zoomScaleSheetLayoutView="100" workbookViewId="0">
      <selection activeCell="L10" sqref="L10:L1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834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40"/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0</v>
      </c>
      <c r="E12" s="122"/>
      <c r="F12" s="133">
        <f t="shared" ref="F12:L12" si="1">F13+F187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0</v>
      </c>
      <c r="E13" s="106"/>
      <c r="F13" s="120">
        <f t="shared" ref="F13:L13" si="2">F14+F179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0</v>
      </c>
      <c r="E14" s="107"/>
      <c r="F14" s="121">
        <f>F15+F47+F151</f>
        <v>0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5"/>
      <c r="J17" s="135"/>
      <c r="K17" s="135"/>
      <c r="L17" s="140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123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0</v>
      </c>
      <c r="E47" s="108"/>
      <c r="F47" s="118">
        <f t="shared" ref="F47:L47" si="8">F48+F59+F60+F63+F68+F72+F75+F77+F78+F79+F80+F93+F94</f>
        <v>0</v>
      </c>
      <c r="G47" s="118">
        <f t="shared" si="8"/>
        <v>0</v>
      </c>
      <c r="H47" s="118">
        <f t="shared" si="8"/>
        <v>0</v>
      </c>
      <c r="I47" s="118">
        <f t="shared" si="8"/>
        <v>0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9">SUM(F49:F58)</f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5">
        <f t="shared" si="9"/>
        <v>0</v>
      </c>
      <c r="K48" s="135">
        <f t="shared" si="9"/>
        <v>0</v>
      </c>
      <c r="L48" s="140">
        <f t="shared" si="9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10">F61</f>
        <v>0</v>
      </c>
      <c r="G60" s="136">
        <f t="shared" si="10"/>
        <v>0</v>
      </c>
      <c r="H60" s="136">
        <f t="shared" si="10"/>
        <v>0</v>
      </c>
      <c r="I60" s="136">
        <f t="shared" si="10"/>
        <v>0</v>
      </c>
      <c r="J60" s="135">
        <f t="shared" si="10"/>
        <v>0</v>
      </c>
      <c r="K60" s="135">
        <f t="shared" si="10"/>
        <v>0</v>
      </c>
      <c r="L60" s="140">
        <f t="shared" si="10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1">SUM(F64:F67)</f>
        <v>0</v>
      </c>
      <c r="G63" s="136">
        <f t="shared" si="11"/>
        <v>0</v>
      </c>
      <c r="H63" s="136">
        <f t="shared" si="11"/>
        <v>0</v>
      </c>
      <c r="I63" s="136">
        <f t="shared" si="11"/>
        <v>0</v>
      </c>
      <c r="J63" s="135">
        <f t="shared" si="11"/>
        <v>0</v>
      </c>
      <c r="K63" s="135">
        <f t="shared" si="11"/>
        <v>0</v>
      </c>
      <c r="L63" s="140">
        <f t="shared" si="11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/>
      <c r="G64" s="135"/>
      <c r="H64" s="135"/>
      <c r="I64" s="137"/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2">SUM(F69:F71)</f>
        <v>0</v>
      </c>
      <c r="G68" s="136">
        <f t="shared" si="12"/>
        <v>0</v>
      </c>
      <c r="H68" s="136">
        <f t="shared" si="12"/>
        <v>0</v>
      </c>
      <c r="I68" s="136">
        <f t="shared" si="12"/>
        <v>0</v>
      </c>
      <c r="J68" s="135">
        <f t="shared" si="12"/>
        <v>0</v>
      </c>
      <c r="K68" s="135">
        <f t="shared" si="12"/>
        <v>0</v>
      </c>
      <c r="L68" s="140">
        <f t="shared" si="12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3">F73+F74</f>
        <v>0</v>
      </c>
      <c r="G72" s="136">
        <f t="shared" si="13"/>
        <v>0</v>
      </c>
      <c r="H72" s="136">
        <f t="shared" si="13"/>
        <v>0</v>
      </c>
      <c r="I72" s="136">
        <f t="shared" si="13"/>
        <v>0</v>
      </c>
      <c r="J72" s="135">
        <f t="shared" si="13"/>
        <v>0</v>
      </c>
      <c r="K72" s="135">
        <f t="shared" si="13"/>
        <v>0</v>
      </c>
      <c r="L72" s="140">
        <f t="shared" si="13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4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4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4"/>
        <v>0</v>
      </c>
      <c r="E94" s="135"/>
      <c r="F94" s="136">
        <f t="shared" ref="F94:L94" si="15">SUM(F95:F102)</f>
        <v>0</v>
      </c>
      <c r="G94" s="136">
        <f t="shared" si="15"/>
        <v>0</v>
      </c>
      <c r="H94" s="136">
        <f t="shared" si="15"/>
        <v>0</v>
      </c>
      <c r="I94" s="136">
        <f t="shared" si="15"/>
        <v>0</v>
      </c>
      <c r="J94" s="135">
        <f t="shared" si="15"/>
        <v>0</v>
      </c>
      <c r="K94" s="135">
        <f t="shared" si="15"/>
        <v>0</v>
      </c>
      <c r="L94" s="140">
        <f t="shared" si="15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4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4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4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4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4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4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6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6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6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6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6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6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6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6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6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6"/>
        <v>0</v>
      </c>
      <c r="E183" s="135"/>
      <c r="F183" s="141">
        <f t="shared" ref="F183:L183" si="19">F184</f>
        <v>0</v>
      </c>
      <c r="G183" s="141">
        <f t="shared" si="19"/>
        <v>0</v>
      </c>
      <c r="H183" s="141">
        <f t="shared" si="19"/>
        <v>0</v>
      </c>
      <c r="I183" s="141">
        <f t="shared" si="19"/>
        <v>0</v>
      </c>
      <c r="J183" s="135">
        <f t="shared" si="19"/>
        <v>0</v>
      </c>
      <c r="K183" s="135">
        <f t="shared" si="19"/>
        <v>0</v>
      </c>
      <c r="L183" s="140">
        <f t="shared" si="19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6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6"/>
        <v>0</v>
      </c>
      <c r="E185" s="124"/>
      <c r="F185" s="100">
        <f t="shared" ref="F185:L185" si="20">F186</f>
        <v>0</v>
      </c>
      <c r="G185" s="100">
        <f t="shared" si="20"/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6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6"/>
        <v>0</v>
      </c>
      <c r="E187" s="142"/>
      <c r="F187" s="143">
        <f t="shared" ref="F187:L187" si="21">F263+F278</f>
        <v>0</v>
      </c>
      <c r="G187" s="143">
        <f t="shared" si="21"/>
        <v>0</v>
      </c>
      <c r="H187" s="143">
        <f t="shared" si="21"/>
        <v>0</v>
      </c>
      <c r="I187" s="143">
        <f t="shared" si="21"/>
        <v>0</v>
      </c>
      <c r="J187" s="142">
        <f t="shared" si="21"/>
        <v>0</v>
      </c>
      <c r="K187" s="142">
        <f t="shared" si="21"/>
        <v>0</v>
      </c>
      <c r="L187" s="465">
        <f t="shared" si="21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6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6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6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6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2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2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2"/>
        <v>0</v>
      </c>
      <c r="E263" s="135"/>
      <c r="F263" s="136">
        <f t="shared" ref="F263:L263" si="23">F264+F274</f>
        <v>0</v>
      </c>
      <c r="G263" s="136">
        <f t="shared" si="23"/>
        <v>0</v>
      </c>
      <c r="H263" s="136">
        <f t="shared" si="23"/>
        <v>0</v>
      </c>
      <c r="I263" s="136">
        <f t="shared" si="23"/>
        <v>0</v>
      </c>
      <c r="J263" s="135">
        <f t="shared" si="23"/>
        <v>0</v>
      </c>
      <c r="K263" s="135">
        <f t="shared" si="23"/>
        <v>0</v>
      </c>
      <c r="L263" s="140">
        <f t="shared" si="23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2"/>
        <v>0</v>
      </c>
      <c r="E264" s="135"/>
      <c r="F264" s="136">
        <f t="shared" ref="F264:L264" si="24">F265+F270</f>
        <v>0</v>
      </c>
      <c r="G264" s="136">
        <f t="shared" si="24"/>
        <v>0</v>
      </c>
      <c r="H264" s="136">
        <f t="shared" si="24"/>
        <v>0</v>
      </c>
      <c r="I264" s="136">
        <f t="shared" si="24"/>
        <v>0</v>
      </c>
      <c r="J264" s="135">
        <f t="shared" si="24"/>
        <v>0</v>
      </c>
      <c r="K264" s="135">
        <f t="shared" si="24"/>
        <v>0</v>
      </c>
      <c r="L264" s="140">
        <f t="shared" si="24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2"/>
        <v>0</v>
      </c>
      <c r="E265" s="135"/>
      <c r="F265" s="136">
        <f t="shared" ref="F265:L265" si="25">SUM(F266:F269)</f>
        <v>0</v>
      </c>
      <c r="G265" s="136">
        <f t="shared" si="25"/>
        <v>0</v>
      </c>
      <c r="H265" s="136">
        <f t="shared" si="25"/>
        <v>0</v>
      </c>
      <c r="I265" s="136">
        <f t="shared" si="25"/>
        <v>0</v>
      </c>
      <c r="J265" s="135">
        <f t="shared" si="25"/>
        <v>0</v>
      </c>
      <c r="K265" s="135">
        <f t="shared" si="25"/>
        <v>0</v>
      </c>
      <c r="L265" s="140">
        <f t="shared" si="25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2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6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6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6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6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6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6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6"/>
        <v>0</v>
      </c>
      <c r="E283" s="135"/>
      <c r="F283" s="141">
        <f t="shared" ref="F283:L283" si="28">F284</f>
        <v>0</v>
      </c>
      <c r="G283" s="141">
        <f t="shared" si="28"/>
        <v>0</v>
      </c>
      <c r="H283" s="141">
        <f t="shared" si="28"/>
        <v>0</v>
      </c>
      <c r="I283" s="141">
        <f t="shared" si="28"/>
        <v>0</v>
      </c>
      <c r="J283" s="135">
        <f t="shared" si="28"/>
        <v>0</v>
      </c>
      <c r="K283" s="135">
        <f t="shared" si="28"/>
        <v>0</v>
      </c>
      <c r="L283" s="140">
        <f t="shared" si="28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6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6"/>
        <v>0</v>
      </c>
      <c r="E285" s="124"/>
      <c r="F285" s="100">
        <f t="shared" ref="F285:L285" si="29">F286</f>
        <v>0</v>
      </c>
      <c r="G285" s="100">
        <f t="shared" si="29"/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6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x14ac:dyDescent="0.2">
      <c r="A290" s="707" t="s">
        <v>726</v>
      </c>
      <c r="B290" s="707"/>
      <c r="C290" s="150"/>
      <c r="F290" s="148" t="s">
        <v>727</v>
      </c>
      <c r="J290" s="150"/>
      <c r="K290" s="150"/>
      <c r="L290" s="150"/>
    </row>
    <row r="291" spans="1:12" x14ac:dyDescent="0.2">
      <c r="A291" s="786" t="s">
        <v>769</v>
      </c>
      <c r="B291" s="786"/>
      <c r="C291" s="150"/>
      <c r="J291" s="150"/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  <c r="J292" s="150"/>
      <c r="K292" s="150"/>
      <c r="L292" s="150"/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  <c r="J293" s="150"/>
      <c r="K293" s="150"/>
      <c r="L293" s="150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247:B247"/>
    <mergeCell ref="A279:B279"/>
    <mergeCell ref="A255:B255"/>
    <mergeCell ref="A259:B259"/>
    <mergeCell ref="A277:B277"/>
    <mergeCell ref="A278:B278"/>
    <mergeCell ref="A251:B251"/>
    <mergeCell ref="A227:B227"/>
    <mergeCell ref="A239:B239"/>
    <mergeCell ref="A243:B243"/>
    <mergeCell ref="A89:B89"/>
    <mergeCell ref="A151:B151"/>
    <mergeCell ref="A155:B155"/>
    <mergeCell ref="A107:B107"/>
    <mergeCell ref="A123:B123"/>
    <mergeCell ref="A124:B124"/>
    <mergeCell ref="A139:B139"/>
    <mergeCell ref="A142:B142"/>
    <mergeCell ref="A207:B207"/>
    <mergeCell ref="A211:B211"/>
    <mergeCell ref="A215:B215"/>
    <mergeCell ref="A219:B219"/>
    <mergeCell ref="A223:B223"/>
    <mergeCell ref="A294:B294"/>
    <mergeCell ref="A290:B290"/>
    <mergeCell ref="A291:B291"/>
    <mergeCell ref="A156:B156"/>
    <mergeCell ref="A159:B159"/>
    <mergeCell ref="A167:B167"/>
    <mergeCell ref="A170:B170"/>
    <mergeCell ref="A292:B292"/>
    <mergeCell ref="A187:B187"/>
    <mergeCell ref="A231:B231"/>
    <mergeCell ref="A206:B206"/>
    <mergeCell ref="A194:B194"/>
    <mergeCell ref="A188:B188"/>
    <mergeCell ref="A179:B179"/>
    <mergeCell ref="A180:B180"/>
    <mergeCell ref="A235:B235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2:B92"/>
    <mergeCell ref="A94:B94"/>
    <mergeCell ref="B7:I7"/>
    <mergeCell ref="A81:B81"/>
    <mergeCell ref="A84:B84"/>
    <mergeCell ref="A76:B76"/>
    <mergeCell ref="A47:B47"/>
    <mergeCell ref="A68:B68"/>
    <mergeCell ref="A85:B85"/>
    <mergeCell ref="A15:B15"/>
    <mergeCell ref="A16:B16"/>
    <mergeCell ref="A12:B12"/>
    <mergeCell ref="A75:B75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topLeftCell="B1" zoomScaleNormal="75" zoomScaleSheetLayoutView="100" workbookViewId="0">
      <selection activeCell="I72" sqref="I72"/>
    </sheetView>
  </sheetViews>
  <sheetFormatPr defaultRowHeight="12.75" x14ac:dyDescent="0.2"/>
  <cols>
    <col min="1" max="1" width="5.140625" style="7" customWidth="1"/>
    <col min="2" max="2" width="60.42578125" style="9" customWidth="1"/>
    <col min="3" max="3" width="10" style="7" customWidth="1"/>
    <col min="4" max="4" width="10.7109375" style="7" customWidth="1"/>
    <col min="5" max="5" width="14.140625" style="7" customWidth="1"/>
    <col min="6" max="6" width="10.7109375" style="7" customWidth="1"/>
    <col min="7" max="7" width="10.140625" style="7" customWidth="1"/>
    <col min="8" max="8" width="9.85546875" style="7" customWidth="1"/>
    <col min="9" max="9" width="10.28515625" style="7" customWidth="1"/>
    <col min="10" max="16384" width="9.140625" style="7"/>
  </cols>
  <sheetData>
    <row r="1" spans="1:12" s="1" customFormat="1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s="1" customFormat="1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s="1" customFormat="1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s="1" customFormat="1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6"/>
      <c r="K5" s="156"/>
      <c r="L5" s="154"/>
    </row>
    <row r="6" spans="1:12" ht="18" x14ac:dyDescent="0.25">
      <c r="A6" s="725" t="s">
        <v>834</v>
      </c>
      <c r="B6" s="725"/>
      <c r="C6" s="725"/>
      <c r="D6" s="725"/>
      <c r="E6" s="725"/>
      <c r="F6" s="725"/>
      <c r="G6" s="725"/>
      <c r="H6" s="725"/>
      <c r="I6" s="725"/>
      <c r="J6" s="156"/>
      <c r="K6" s="156"/>
      <c r="L6" s="156"/>
    </row>
    <row r="7" spans="1:12" s="8" customFormat="1" x14ac:dyDescent="0.2">
      <c r="A7" s="156"/>
      <c r="B7" s="739" t="s">
        <v>778</v>
      </c>
      <c r="C7" s="740"/>
      <c r="D7" s="740"/>
      <c r="E7" s="740"/>
      <c r="F7" s="740"/>
      <c r="G7" s="740"/>
      <c r="H7" s="740"/>
      <c r="I7" s="740"/>
      <c r="J7" s="157"/>
      <c r="K7" s="157"/>
      <c r="L7" s="157"/>
    </row>
    <row r="8" spans="1:12" ht="13.5" thickBot="1" x14ac:dyDescent="0.25">
      <c r="A8" s="157"/>
      <c r="B8" s="158"/>
      <c r="C8" s="158"/>
      <c r="D8" s="158"/>
      <c r="E8" s="158"/>
      <c r="F8" s="158"/>
      <c r="G8" s="158"/>
      <c r="H8" s="719"/>
      <c r="I8" s="719"/>
      <c r="J8" s="719" t="s">
        <v>730</v>
      </c>
      <c r="K8" s="719"/>
      <c r="L8" s="154"/>
    </row>
    <row r="9" spans="1:12" s="156" customFormat="1" ht="18.75" customHeight="1" x14ac:dyDescent="0.2">
      <c r="A9" s="676" t="s">
        <v>660</v>
      </c>
      <c r="B9" s="720"/>
      <c r="C9" s="685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6" customFormat="1" ht="20.25" customHeight="1" x14ac:dyDescent="0.2">
      <c r="A10" s="721"/>
      <c r="B10" s="722"/>
      <c r="C10" s="726"/>
      <c r="D10" s="737" t="s">
        <v>694</v>
      </c>
      <c r="E10" s="737"/>
      <c r="F10" s="670" t="s">
        <v>695</v>
      </c>
      <c r="G10" s="670"/>
      <c r="H10" s="670"/>
      <c r="I10" s="738"/>
      <c r="J10" s="671">
        <v>2020</v>
      </c>
      <c r="K10" s="671">
        <v>2021</v>
      </c>
      <c r="L10" s="673">
        <v>2022</v>
      </c>
    </row>
    <row r="11" spans="1:12" s="156" customFormat="1" ht="42.75" customHeight="1" thickBot="1" x14ac:dyDescent="0.25">
      <c r="A11" s="723"/>
      <c r="B11" s="724"/>
      <c r="C11" s="727"/>
      <c r="D11" s="274" t="s">
        <v>696</v>
      </c>
      <c r="E11" s="267" t="s">
        <v>697</v>
      </c>
      <c r="F11" s="275" t="s">
        <v>698</v>
      </c>
      <c r="G11" s="275" t="s">
        <v>699</v>
      </c>
      <c r="H11" s="275" t="s">
        <v>700</v>
      </c>
      <c r="I11" s="276" t="s">
        <v>701</v>
      </c>
      <c r="J11" s="672"/>
      <c r="K11" s="672"/>
      <c r="L11" s="674"/>
    </row>
    <row r="12" spans="1:12" s="92" customFormat="1" ht="41.25" customHeight="1" x14ac:dyDescent="0.2">
      <c r="A12" s="733" t="s">
        <v>766</v>
      </c>
      <c r="B12" s="734"/>
      <c r="C12" s="395"/>
      <c r="D12" s="97">
        <f>F12+G12+H12+I12</f>
        <v>9</v>
      </c>
      <c r="E12" s="122"/>
      <c r="F12" s="119">
        <f t="shared" ref="F12:L12" si="0">F13+F187</f>
        <v>3</v>
      </c>
      <c r="G12" s="119">
        <f t="shared" si="0"/>
        <v>1</v>
      </c>
      <c r="H12" s="119">
        <f t="shared" si="0"/>
        <v>1</v>
      </c>
      <c r="I12" s="119">
        <f t="shared" si="0"/>
        <v>4</v>
      </c>
      <c r="J12" s="523">
        <f t="shared" si="0"/>
        <v>0</v>
      </c>
      <c r="K12" s="523">
        <f t="shared" si="0"/>
        <v>0</v>
      </c>
      <c r="L12" s="524">
        <f t="shared" si="0"/>
        <v>0</v>
      </c>
    </row>
    <row r="13" spans="1:12" s="92" customFormat="1" ht="20.25" customHeight="1" x14ac:dyDescent="0.2">
      <c r="A13" s="741" t="s">
        <v>713</v>
      </c>
      <c r="B13" s="742"/>
      <c r="C13" s="396"/>
      <c r="D13" s="97">
        <f t="shared" ref="D13:D77" si="1">F13+G13+H13+I13</f>
        <v>9</v>
      </c>
      <c r="E13" s="106"/>
      <c r="F13" s="120">
        <f>F14+F151+F179</f>
        <v>3</v>
      </c>
      <c r="G13" s="120">
        <f t="shared" ref="G13:L13" si="2">G14+G151+G179</f>
        <v>1</v>
      </c>
      <c r="H13" s="120">
        <f t="shared" si="2"/>
        <v>1</v>
      </c>
      <c r="I13" s="120">
        <f t="shared" si="2"/>
        <v>4</v>
      </c>
      <c r="J13" s="106">
        <f t="shared" si="2"/>
        <v>0</v>
      </c>
      <c r="K13" s="106">
        <f t="shared" si="2"/>
        <v>0</v>
      </c>
      <c r="L13" s="106">
        <f t="shared" si="2"/>
        <v>0</v>
      </c>
    </row>
    <row r="14" spans="1:12" s="92" customFormat="1" ht="19.5" customHeight="1" x14ac:dyDescent="0.25">
      <c r="A14" s="526" t="s">
        <v>314</v>
      </c>
      <c r="B14" s="527"/>
      <c r="C14" s="337" t="s">
        <v>315</v>
      </c>
      <c r="D14" s="97">
        <f t="shared" si="1"/>
        <v>9</v>
      </c>
      <c r="E14" s="107"/>
      <c r="F14" s="121">
        <f t="shared" ref="F14:L14" si="3">F15+F47</f>
        <v>3</v>
      </c>
      <c r="G14" s="121">
        <f t="shared" si="3"/>
        <v>1</v>
      </c>
      <c r="H14" s="121">
        <f t="shared" si="3"/>
        <v>1</v>
      </c>
      <c r="I14" s="121">
        <f t="shared" si="3"/>
        <v>4</v>
      </c>
      <c r="J14" s="107">
        <f t="shared" si="3"/>
        <v>0</v>
      </c>
      <c r="K14" s="107">
        <f t="shared" si="3"/>
        <v>0</v>
      </c>
      <c r="L14" s="463">
        <f t="shared" si="3"/>
        <v>0</v>
      </c>
    </row>
    <row r="15" spans="1:12" s="93" customFormat="1" ht="33.75" customHeight="1" x14ac:dyDescent="0.25">
      <c r="A15" s="745" t="s">
        <v>675</v>
      </c>
      <c r="B15" s="746"/>
      <c r="C15" s="528" t="s">
        <v>316</v>
      </c>
      <c r="D15" s="97">
        <f t="shared" si="1"/>
        <v>0</v>
      </c>
      <c r="E15" s="108"/>
      <c r="F15" s="118">
        <f>F16+F32+F39</f>
        <v>0</v>
      </c>
      <c r="G15" s="118">
        <f t="shared" ref="G15:L15" si="4">G16+G32+G39</f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92" customFormat="1" ht="29.25" customHeight="1" x14ac:dyDescent="0.25">
      <c r="A16" s="731" t="s">
        <v>306</v>
      </c>
      <c r="B16" s="732"/>
      <c r="C16" s="337" t="s">
        <v>193</v>
      </c>
      <c r="D16" s="97">
        <f t="shared" si="1"/>
        <v>0</v>
      </c>
      <c r="E16" s="110"/>
      <c r="F16" s="115">
        <f t="shared" ref="F16:L16" si="5">SUM(F17:F31)</f>
        <v>0</v>
      </c>
      <c r="G16" s="115">
        <f t="shared" si="5"/>
        <v>0</v>
      </c>
      <c r="H16" s="115">
        <f t="shared" si="5"/>
        <v>0</v>
      </c>
      <c r="I16" s="115">
        <f t="shared" si="5"/>
        <v>0</v>
      </c>
      <c r="J16" s="110">
        <f t="shared" si="5"/>
        <v>0</v>
      </c>
      <c r="K16" s="110">
        <f t="shared" si="5"/>
        <v>0</v>
      </c>
      <c r="L16" s="111">
        <f t="shared" si="5"/>
        <v>0</v>
      </c>
    </row>
    <row r="17" spans="1:12" s="92" customFormat="1" ht="15" customHeight="1" x14ac:dyDescent="0.2">
      <c r="A17" s="529"/>
      <c r="B17" s="408" t="s">
        <v>194</v>
      </c>
      <c r="C17" s="335" t="s">
        <v>195</v>
      </c>
      <c r="D17" s="97">
        <f t="shared" si="1"/>
        <v>0</v>
      </c>
      <c r="E17" s="110"/>
      <c r="F17" s="110"/>
      <c r="G17" s="110"/>
      <c r="H17" s="110"/>
      <c r="I17" s="128"/>
      <c r="J17" s="112"/>
      <c r="K17" s="129"/>
      <c r="L17" s="113"/>
    </row>
    <row r="18" spans="1:12" s="94" customFormat="1" ht="15" customHeight="1" x14ac:dyDescent="0.2">
      <c r="A18" s="530"/>
      <c r="B18" s="408" t="s">
        <v>196</v>
      </c>
      <c r="C18" s="335" t="s">
        <v>197</v>
      </c>
      <c r="D18" s="97">
        <f t="shared" si="1"/>
        <v>0</v>
      </c>
      <c r="E18" s="123"/>
      <c r="F18" s="159"/>
      <c r="G18" s="159"/>
      <c r="H18" s="159"/>
      <c r="I18" s="160"/>
      <c r="J18" s="112"/>
      <c r="K18" s="129"/>
      <c r="L18" s="113"/>
    </row>
    <row r="19" spans="1:12" s="94" customFormat="1" ht="15" customHeight="1" x14ac:dyDescent="0.2">
      <c r="A19" s="530"/>
      <c r="B19" s="408" t="s">
        <v>265</v>
      </c>
      <c r="C19" s="335" t="s">
        <v>266</v>
      </c>
      <c r="D19" s="97">
        <f t="shared" si="1"/>
        <v>0</v>
      </c>
      <c r="E19" s="123"/>
      <c r="F19" s="159"/>
      <c r="G19" s="159"/>
      <c r="H19" s="159"/>
      <c r="I19" s="160"/>
      <c r="J19" s="112"/>
      <c r="K19" s="129"/>
      <c r="L19" s="113"/>
    </row>
    <row r="20" spans="1:12" s="92" customFormat="1" ht="15" customHeight="1" x14ac:dyDescent="0.2">
      <c r="A20" s="529"/>
      <c r="B20" s="408" t="s">
        <v>267</v>
      </c>
      <c r="C20" s="335" t="s">
        <v>268</v>
      </c>
      <c r="D20" s="97">
        <f t="shared" si="1"/>
        <v>0</v>
      </c>
      <c r="E20" s="110"/>
      <c r="F20" s="131"/>
      <c r="G20" s="131"/>
      <c r="H20" s="131"/>
      <c r="I20" s="132"/>
      <c r="J20" s="112"/>
      <c r="K20" s="129"/>
      <c r="L20" s="113"/>
    </row>
    <row r="21" spans="1:12" s="92" customFormat="1" ht="15" customHeight="1" x14ac:dyDescent="0.2">
      <c r="A21" s="529"/>
      <c r="B21" s="408" t="s">
        <v>269</v>
      </c>
      <c r="C21" s="335" t="s">
        <v>270</v>
      </c>
      <c r="D21" s="97">
        <f t="shared" si="1"/>
        <v>0</v>
      </c>
      <c r="E21" s="110"/>
      <c r="F21" s="131"/>
      <c r="G21" s="131"/>
      <c r="H21" s="131"/>
      <c r="I21" s="132"/>
      <c r="J21" s="112"/>
      <c r="K21" s="129"/>
      <c r="L21" s="113"/>
    </row>
    <row r="22" spans="1:12" s="92" customFormat="1" ht="15" customHeight="1" x14ac:dyDescent="0.2">
      <c r="A22" s="529"/>
      <c r="B22" s="408" t="s">
        <v>271</v>
      </c>
      <c r="C22" s="335" t="s">
        <v>272</v>
      </c>
      <c r="D22" s="97">
        <f t="shared" si="1"/>
        <v>0</v>
      </c>
      <c r="E22" s="110"/>
      <c r="F22" s="110"/>
      <c r="G22" s="110"/>
      <c r="H22" s="110"/>
      <c r="I22" s="128"/>
      <c r="J22" s="112"/>
      <c r="K22" s="129"/>
      <c r="L22" s="113"/>
    </row>
    <row r="23" spans="1:12" s="92" customFormat="1" ht="15" customHeight="1" x14ac:dyDescent="0.2">
      <c r="A23" s="529"/>
      <c r="B23" s="408" t="s">
        <v>273</v>
      </c>
      <c r="C23" s="335" t="s">
        <v>274</v>
      </c>
      <c r="D23" s="97">
        <f t="shared" si="1"/>
        <v>0</v>
      </c>
      <c r="E23" s="110"/>
      <c r="F23" s="131"/>
      <c r="G23" s="131"/>
      <c r="H23" s="131"/>
      <c r="I23" s="132"/>
      <c r="J23" s="112"/>
      <c r="K23" s="129"/>
      <c r="L23" s="113"/>
    </row>
    <row r="24" spans="1:12" s="92" customFormat="1" ht="15" customHeight="1" x14ac:dyDescent="0.2">
      <c r="A24" s="529"/>
      <c r="B24" s="408" t="s">
        <v>299</v>
      </c>
      <c r="C24" s="335" t="s">
        <v>300</v>
      </c>
      <c r="D24" s="97">
        <f t="shared" si="1"/>
        <v>0</v>
      </c>
      <c r="E24" s="110"/>
      <c r="F24" s="110"/>
      <c r="G24" s="110"/>
      <c r="H24" s="110"/>
      <c r="I24" s="128"/>
      <c r="J24" s="112"/>
      <c r="K24" s="129"/>
      <c r="L24" s="113"/>
    </row>
    <row r="25" spans="1:12" s="92" customFormat="1" ht="15" customHeight="1" x14ac:dyDescent="0.2">
      <c r="A25" s="529"/>
      <c r="B25" s="408" t="s">
        <v>301</v>
      </c>
      <c r="C25" s="335" t="s">
        <v>302</v>
      </c>
      <c r="D25" s="97">
        <f t="shared" si="1"/>
        <v>0</v>
      </c>
      <c r="E25" s="110"/>
      <c r="F25" s="110"/>
      <c r="G25" s="110"/>
      <c r="H25" s="110"/>
      <c r="I25" s="128"/>
      <c r="J25" s="112"/>
      <c r="K25" s="129"/>
      <c r="L25" s="113"/>
    </row>
    <row r="26" spans="1:12" s="92" customFormat="1" ht="15" customHeight="1" x14ac:dyDescent="0.2">
      <c r="A26" s="529"/>
      <c r="B26" s="408" t="s">
        <v>303</v>
      </c>
      <c r="C26" s="335" t="s">
        <v>304</v>
      </c>
      <c r="D26" s="97">
        <f t="shared" si="1"/>
        <v>0</v>
      </c>
      <c r="E26" s="110"/>
      <c r="F26" s="110"/>
      <c r="G26" s="110"/>
      <c r="H26" s="110"/>
      <c r="I26" s="128"/>
      <c r="J26" s="112"/>
      <c r="K26" s="129"/>
      <c r="L26" s="113"/>
    </row>
    <row r="27" spans="1:12" s="92" customFormat="1" ht="15" customHeight="1" x14ac:dyDescent="0.2">
      <c r="A27" s="336"/>
      <c r="B27" s="334" t="s">
        <v>616</v>
      </c>
      <c r="C27" s="335" t="s">
        <v>617</v>
      </c>
      <c r="D27" s="97">
        <f t="shared" si="1"/>
        <v>0</v>
      </c>
      <c r="E27" s="110"/>
      <c r="F27" s="110"/>
      <c r="G27" s="110"/>
      <c r="H27" s="110"/>
      <c r="I27" s="128"/>
      <c r="J27" s="112"/>
      <c r="K27" s="129"/>
      <c r="L27" s="113"/>
    </row>
    <row r="28" spans="1:12" s="92" customFormat="1" ht="15" customHeight="1" x14ac:dyDescent="0.2">
      <c r="A28" s="336"/>
      <c r="B28" s="334" t="s">
        <v>618</v>
      </c>
      <c r="C28" s="335" t="s">
        <v>187</v>
      </c>
      <c r="D28" s="97">
        <f t="shared" si="1"/>
        <v>0</v>
      </c>
      <c r="E28" s="110"/>
      <c r="F28" s="110"/>
      <c r="G28" s="110"/>
      <c r="H28" s="110"/>
      <c r="I28" s="128"/>
      <c r="J28" s="112"/>
      <c r="K28" s="129"/>
      <c r="L28" s="113"/>
    </row>
    <row r="29" spans="1:12" s="92" customFormat="1" ht="15" customHeight="1" x14ac:dyDescent="0.2">
      <c r="A29" s="336"/>
      <c r="B29" s="334" t="s">
        <v>121</v>
      </c>
      <c r="C29" s="335" t="s">
        <v>122</v>
      </c>
      <c r="D29" s="97">
        <f t="shared" si="1"/>
        <v>0</v>
      </c>
      <c r="E29" s="110"/>
      <c r="F29" s="110"/>
      <c r="G29" s="110"/>
      <c r="H29" s="110"/>
      <c r="I29" s="128"/>
      <c r="J29" s="112"/>
      <c r="K29" s="129"/>
      <c r="L29" s="113"/>
    </row>
    <row r="30" spans="1:12" s="92" customFormat="1" ht="15" customHeight="1" x14ac:dyDescent="0.2">
      <c r="A30" s="336"/>
      <c r="B30" s="334" t="s">
        <v>828</v>
      </c>
      <c r="C30" s="335" t="s">
        <v>827</v>
      </c>
      <c r="D30" s="97">
        <f t="shared" si="1"/>
        <v>0</v>
      </c>
      <c r="E30" s="110"/>
      <c r="F30" s="110"/>
      <c r="G30" s="110"/>
      <c r="H30" s="110"/>
      <c r="I30" s="128"/>
      <c r="J30" s="112"/>
      <c r="K30" s="129"/>
      <c r="L30" s="113"/>
    </row>
    <row r="31" spans="1:12" s="92" customFormat="1" ht="15" customHeight="1" x14ac:dyDescent="0.2">
      <c r="A31" s="336"/>
      <c r="B31" s="408" t="s">
        <v>124</v>
      </c>
      <c r="C31" s="335" t="s">
        <v>125</v>
      </c>
      <c r="D31" s="97">
        <f t="shared" si="1"/>
        <v>0</v>
      </c>
      <c r="E31" s="110"/>
      <c r="F31" s="110"/>
      <c r="G31" s="110"/>
      <c r="H31" s="110"/>
      <c r="I31" s="128"/>
      <c r="J31" s="112"/>
      <c r="K31" s="129"/>
      <c r="L31" s="113"/>
    </row>
    <row r="32" spans="1:12" s="92" customFormat="1" ht="17.25" customHeight="1" x14ac:dyDescent="0.25">
      <c r="A32" s="336" t="s">
        <v>157</v>
      </c>
      <c r="B32" s="408"/>
      <c r="C32" s="337" t="s">
        <v>126</v>
      </c>
      <c r="D32" s="313">
        <f>SUM(D33:D38)</f>
        <v>0</v>
      </c>
      <c r="E32" s="110"/>
      <c r="F32" s="115">
        <f>SUM(F33:F38)</f>
        <v>0</v>
      </c>
      <c r="G32" s="115">
        <f t="shared" ref="G32:L32" si="6">SUM(G33:G38)</f>
        <v>0</v>
      </c>
      <c r="H32" s="115">
        <f t="shared" si="6"/>
        <v>0</v>
      </c>
      <c r="I32" s="115">
        <f t="shared" si="6"/>
        <v>0</v>
      </c>
      <c r="J32" s="110">
        <f t="shared" si="6"/>
        <v>0</v>
      </c>
      <c r="K32" s="110">
        <f t="shared" si="6"/>
        <v>0</v>
      </c>
      <c r="L32" s="111">
        <f t="shared" si="6"/>
        <v>0</v>
      </c>
    </row>
    <row r="33" spans="1:12" s="92" customFormat="1" ht="15" customHeight="1" x14ac:dyDescent="0.2">
      <c r="A33" s="336"/>
      <c r="B33" s="408" t="s">
        <v>14</v>
      </c>
      <c r="C33" s="335" t="s">
        <v>127</v>
      </c>
      <c r="D33" s="97">
        <f t="shared" si="1"/>
        <v>0</v>
      </c>
      <c r="E33" s="110"/>
      <c r="F33" s="110"/>
      <c r="G33" s="110"/>
      <c r="H33" s="110"/>
      <c r="I33" s="128"/>
      <c r="J33" s="112"/>
      <c r="K33" s="129"/>
      <c r="L33" s="113"/>
    </row>
    <row r="34" spans="1:12" s="92" customFormat="1" ht="15" customHeight="1" x14ac:dyDescent="0.2">
      <c r="A34" s="336"/>
      <c r="B34" s="408" t="s">
        <v>826</v>
      </c>
      <c r="C34" s="335" t="s">
        <v>517</v>
      </c>
      <c r="D34" s="97">
        <f t="shared" si="1"/>
        <v>0</v>
      </c>
      <c r="E34" s="110"/>
      <c r="F34" s="110"/>
      <c r="G34" s="110"/>
      <c r="H34" s="110"/>
      <c r="I34" s="128"/>
      <c r="J34" s="112"/>
      <c r="K34" s="129"/>
      <c r="L34" s="113"/>
    </row>
    <row r="35" spans="1:12" s="92" customFormat="1" ht="15" customHeight="1" x14ac:dyDescent="0.2">
      <c r="A35" s="336"/>
      <c r="B35" s="408" t="s">
        <v>518</v>
      </c>
      <c r="C35" s="335" t="s">
        <v>519</v>
      </c>
      <c r="D35" s="97">
        <f t="shared" si="1"/>
        <v>0</v>
      </c>
      <c r="E35" s="110"/>
      <c r="F35" s="110"/>
      <c r="G35" s="110"/>
      <c r="H35" s="110"/>
      <c r="I35" s="128"/>
      <c r="J35" s="112"/>
      <c r="K35" s="129"/>
      <c r="L35" s="113"/>
    </row>
    <row r="36" spans="1:12" s="92" customFormat="1" ht="15" customHeight="1" x14ac:dyDescent="0.2">
      <c r="A36" s="336"/>
      <c r="B36" s="408" t="s">
        <v>520</v>
      </c>
      <c r="C36" s="335" t="s">
        <v>521</v>
      </c>
      <c r="D36" s="97">
        <f t="shared" si="1"/>
        <v>0</v>
      </c>
      <c r="E36" s="110"/>
      <c r="F36" s="110"/>
      <c r="G36" s="110"/>
      <c r="H36" s="110"/>
      <c r="I36" s="128"/>
      <c r="J36" s="112"/>
      <c r="K36" s="129"/>
      <c r="L36" s="113"/>
    </row>
    <row r="37" spans="1:12" s="92" customFormat="1" ht="15" customHeight="1" x14ac:dyDescent="0.2">
      <c r="A37" s="336"/>
      <c r="B37" s="334" t="s">
        <v>818</v>
      </c>
      <c r="C37" s="335" t="s">
        <v>817</v>
      </c>
      <c r="D37" s="97">
        <f t="shared" si="1"/>
        <v>0</v>
      </c>
      <c r="E37" s="110"/>
      <c r="F37" s="110"/>
      <c r="G37" s="110"/>
      <c r="H37" s="110"/>
      <c r="I37" s="128"/>
      <c r="J37" s="112"/>
      <c r="K37" s="129"/>
      <c r="L37" s="113"/>
    </row>
    <row r="38" spans="1:12" s="92" customFormat="1" ht="15" customHeight="1" x14ac:dyDescent="0.2">
      <c r="A38" s="529"/>
      <c r="B38" s="408" t="s">
        <v>774</v>
      </c>
      <c r="C38" s="335" t="s">
        <v>775</v>
      </c>
      <c r="D38" s="97">
        <f t="shared" si="1"/>
        <v>0</v>
      </c>
      <c r="E38" s="110"/>
      <c r="F38" s="110"/>
      <c r="G38" s="110"/>
      <c r="H38" s="110"/>
      <c r="I38" s="128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97">
        <f t="shared" si="1"/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92" customFormat="1" ht="15.6" customHeight="1" x14ac:dyDescent="0.2">
      <c r="A40" s="336"/>
      <c r="B40" s="334" t="s">
        <v>581</v>
      </c>
      <c r="C40" s="335" t="s">
        <v>582</v>
      </c>
      <c r="D40" s="97">
        <f t="shared" si="1"/>
        <v>0</v>
      </c>
      <c r="E40" s="110"/>
      <c r="F40" s="110"/>
      <c r="G40" s="110"/>
      <c r="H40" s="110"/>
      <c r="I40" s="128"/>
      <c r="J40" s="112"/>
      <c r="K40" s="129"/>
      <c r="L40" s="113"/>
    </row>
    <row r="41" spans="1:12" s="92" customFormat="1" ht="15.6" customHeight="1" x14ac:dyDescent="0.2">
      <c r="A41" s="336"/>
      <c r="B41" s="334" t="s">
        <v>583</v>
      </c>
      <c r="C41" s="335" t="s">
        <v>584</v>
      </c>
      <c r="D41" s="97">
        <f t="shared" si="1"/>
        <v>0</v>
      </c>
      <c r="E41" s="110"/>
      <c r="F41" s="110"/>
      <c r="G41" s="110"/>
      <c r="H41" s="110"/>
      <c r="I41" s="128"/>
      <c r="J41" s="112"/>
      <c r="K41" s="129"/>
      <c r="L41" s="113"/>
    </row>
    <row r="42" spans="1:12" s="92" customFormat="1" ht="15.6" customHeight="1" x14ac:dyDescent="0.2">
      <c r="A42" s="336"/>
      <c r="B42" s="334" t="s">
        <v>585</v>
      </c>
      <c r="C42" s="335" t="s">
        <v>490</v>
      </c>
      <c r="D42" s="97">
        <f t="shared" si="1"/>
        <v>0</v>
      </c>
      <c r="E42" s="110"/>
      <c r="F42" s="110"/>
      <c r="G42" s="110"/>
      <c r="H42" s="110"/>
      <c r="I42" s="128"/>
      <c r="J42" s="112"/>
      <c r="K42" s="129"/>
      <c r="L42" s="113"/>
    </row>
    <row r="43" spans="1:12" s="92" customFormat="1" ht="15.6" customHeight="1" x14ac:dyDescent="0.2">
      <c r="A43" s="336"/>
      <c r="B43" s="531" t="s">
        <v>491</v>
      </c>
      <c r="C43" s="335" t="s">
        <v>659</v>
      </c>
      <c r="D43" s="97">
        <f t="shared" si="1"/>
        <v>0</v>
      </c>
      <c r="E43" s="110"/>
      <c r="F43" s="110"/>
      <c r="G43" s="110"/>
      <c r="H43" s="110"/>
      <c r="I43" s="128"/>
      <c r="J43" s="112"/>
      <c r="K43" s="129"/>
      <c r="L43" s="113"/>
    </row>
    <row r="44" spans="1:12" s="92" customFormat="1" ht="15.6" customHeight="1" x14ac:dyDescent="0.2">
      <c r="A44" s="336"/>
      <c r="B44" s="531" t="s">
        <v>181</v>
      </c>
      <c r="C44" s="335" t="s">
        <v>637</v>
      </c>
      <c r="D44" s="97">
        <f t="shared" si="1"/>
        <v>0</v>
      </c>
      <c r="E44" s="110"/>
      <c r="F44" s="110"/>
      <c r="G44" s="110"/>
      <c r="H44" s="110"/>
      <c r="I44" s="128"/>
      <c r="J44" s="112"/>
      <c r="K44" s="129"/>
      <c r="L44" s="113"/>
    </row>
    <row r="45" spans="1:12" s="92" customFormat="1" ht="15.6" customHeight="1" x14ac:dyDescent="0.2">
      <c r="A45" s="336"/>
      <c r="B45" s="334" t="s">
        <v>638</v>
      </c>
      <c r="C45" s="335" t="s">
        <v>639</v>
      </c>
      <c r="D45" s="97">
        <f t="shared" si="1"/>
        <v>0</v>
      </c>
      <c r="E45" s="110"/>
      <c r="F45" s="110"/>
      <c r="G45" s="110"/>
      <c r="H45" s="110"/>
      <c r="I45" s="128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1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749" t="s">
        <v>735</v>
      </c>
      <c r="B47" s="750"/>
      <c r="C47" s="528" t="s">
        <v>37</v>
      </c>
      <c r="D47" s="97">
        <f t="shared" si="1"/>
        <v>9</v>
      </c>
      <c r="E47" s="108"/>
      <c r="F47" s="118">
        <f t="shared" ref="F47:L47" si="8">F48+F59+F60+F63+F68+F72+F75+F77+F78+F79+F80+F93+F94</f>
        <v>3</v>
      </c>
      <c r="G47" s="118">
        <f t="shared" si="8"/>
        <v>1</v>
      </c>
      <c r="H47" s="118">
        <f t="shared" si="8"/>
        <v>1</v>
      </c>
      <c r="I47" s="118">
        <f t="shared" si="8"/>
        <v>4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92" customFormat="1" ht="14.25" customHeight="1" x14ac:dyDescent="0.25">
      <c r="A48" s="532" t="s">
        <v>38</v>
      </c>
      <c r="B48" s="408"/>
      <c r="C48" s="337" t="s">
        <v>39</v>
      </c>
      <c r="D48" s="97">
        <f t="shared" si="1"/>
        <v>0</v>
      </c>
      <c r="E48" s="110"/>
      <c r="F48" s="115">
        <f t="shared" ref="F48:L48" si="9">SUM(F49:F58)</f>
        <v>0</v>
      </c>
      <c r="G48" s="115">
        <f t="shared" si="9"/>
        <v>0</v>
      </c>
      <c r="H48" s="115">
        <f t="shared" si="9"/>
        <v>0</v>
      </c>
      <c r="I48" s="115">
        <f t="shared" si="9"/>
        <v>0</v>
      </c>
      <c r="J48" s="110">
        <f t="shared" si="9"/>
        <v>0</v>
      </c>
      <c r="K48" s="110">
        <f t="shared" si="9"/>
        <v>0</v>
      </c>
      <c r="L48" s="111">
        <f t="shared" si="9"/>
        <v>0</v>
      </c>
    </row>
    <row r="49" spans="1:12" s="92" customFormat="1" ht="15" customHeight="1" x14ac:dyDescent="0.2">
      <c r="A49" s="336"/>
      <c r="B49" s="334" t="s">
        <v>40</v>
      </c>
      <c r="C49" s="335" t="s">
        <v>41</v>
      </c>
      <c r="D49" s="97">
        <f t="shared" si="1"/>
        <v>0</v>
      </c>
      <c r="E49" s="110"/>
      <c r="F49" s="110"/>
      <c r="G49" s="110"/>
      <c r="H49" s="110"/>
      <c r="I49" s="128"/>
      <c r="J49" s="112"/>
      <c r="K49" s="129"/>
      <c r="L49" s="113"/>
    </row>
    <row r="50" spans="1:12" s="92" customFormat="1" ht="15" customHeight="1" x14ac:dyDescent="0.2">
      <c r="A50" s="336"/>
      <c r="B50" s="334" t="s">
        <v>42</v>
      </c>
      <c r="C50" s="335" t="s">
        <v>43</v>
      </c>
      <c r="D50" s="97">
        <f t="shared" si="1"/>
        <v>0</v>
      </c>
      <c r="E50" s="110"/>
      <c r="F50" s="110"/>
      <c r="G50" s="110"/>
      <c r="H50" s="110"/>
      <c r="I50" s="128"/>
      <c r="J50" s="112"/>
      <c r="K50" s="129"/>
      <c r="L50" s="113"/>
    </row>
    <row r="51" spans="1:12" s="92" customFormat="1" ht="15" customHeight="1" x14ac:dyDescent="0.2">
      <c r="A51" s="336"/>
      <c r="B51" s="334" t="s">
        <v>548</v>
      </c>
      <c r="C51" s="335" t="s">
        <v>549</v>
      </c>
      <c r="D51" s="97">
        <f t="shared" si="1"/>
        <v>0</v>
      </c>
      <c r="E51" s="110"/>
      <c r="F51" s="110"/>
      <c r="G51" s="110"/>
      <c r="H51" s="110"/>
      <c r="I51" s="128"/>
      <c r="J51" s="112"/>
      <c r="K51" s="129"/>
      <c r="L51" s="113"/>
    </row>
    <row r="52" spans="1:12" s="92" customFormat="1" ht="15" customHeight="1" x14ac:dyDescent="0.2">
      <c r="A52" s="336"/>
      <c r="B52" s="334" t="s">
        <v>550</v>
      </c>
      <c r="C52" s="335" t="s">
        <v>593</v>
      </c>
      <c r="D52" s="97">
        <f t="shared" si="1"/>
        <v>0</v>
      </c>
      <c r="E52" s="110"/>
      <c r="F52" s="110"/>
      <c r="G52" s="110"/>
      <c r="H52" s="110"/>
      <c r="I52" s="128"/>
      <c r="J52" s="112"/>
      <c r="K52" s="129"/>
      <c r="L52" s="113"/>
    </row>
    <row r="53" spans="1:12" s="92" customFormat="1" ht="15" customHeight="1" x14ac:dyDescent="0.2">
      <c r="A53" s="336"/>
      <c r="B53" s="334" t="s">
        <v>594</v>
      </c>
      <c r="C53" s="335" t="s">
        <v>595</v>
      </c>
      <c r="D53" s="97">
        <f t="shared" si="1"/>
        <v>0</v>
      </c>
      <c r="E53" s="110"/>
      <c r="F53" s="110"/>
      <c r="G53" s="110"/>
      <c r="H53" s="110"/>
      <c r="I53" s="128"/>
      <c r="J53" s="112"/>
      <c r="K53" s="129"/>
      <c r="L53" s="113"/>
    </row>
    <row r="54" spans="1:12" s="92" customFormat="1" ht="15" customHeight="1" x14ac:dyDescent="0.2">
      <c r="A54" s="336"/>
      <c r="B54" s="334" t="s">
        <v>596</v>
      </c>
      <c r="C54" s="335" t="s">
        <v>597</v>
      </c>
      <c r="D54" s="97">
        <f t="shared" si="1"/>
        <v>0</v>
      </c>
      <c r="E54" s="110"/>
      <c r="F54" s="110"/>
      <c r="G54" s="110"/>
      <c r="H54" s="110"/>
      <c r="I54" s="128"/>
      <c r="J54" s="112"/>
      <c r="K54" s="129"/>
      <c r="L54" s="113"/>
    </row>
    <row r="55" spans="1:12" s="92" customFormat="1" ht="15" customHeight="1" x14ac:dyDescent="0.2">
      <c r="A55" s="336"/>
      <c r="B55" s="334" t="s">
        <v>598</v>
      </c>
      <c r="C55" s="335" t="s">
        <v>599</v>
      </c>
      <c r="D55" s="97">
        <f t="shared" si="1"/>
        <v>0</v>
      </c>
      <c r="E55" s="110"/>
      <c r="F55" s="110"/>
      <c r="G55" s="110"/>
      <c r="H55" s="110"/>
      <c r="I55" s="128"/>
      <c r="J55" s="112"/>
      <c r="K55" s="129"/>
      <c r="L55" s="113"/>
    </row>
    <row r="56" spans="1:12" s="92" customFormat="1" ht="15" customHeight="1" x14ac:dyDescent="0.2">
      <c r="A56" s="336"/>
      <c r="B56" s="334" t="s">
        <v>600</v>
      </c>
      <c r="C56" s="335" t="s">
        <v>601</v>
      </c>
      <c r="D56" s="97">
        <f t="shared" si="1"/>
        <v>0</v>
      </c>
      <c r="E56" s="110"/>
      <c r="F56" s="110"/>
      <c r="G56" s="110"/>
      <c r="H56" s="110"/>
      <c r="I56" s="128"/>
      <c r="J56" s="112"/>
      <c r="K56" s="129"/>
      <c r="L56" s="113"/>
    </row>
    <row r="57" spans="1:12" s="92" customFormat="1" ht="15" customHeight="1" x14ac:dyDescent="0.2">
      <c r="A57" s="336"/>
      <c r="B57" s="533" t="s">
        <v>331</v>
      </c>
      <c r="C57" s="335" t="s">
        <v>602</v>
      </c>
      <c r="D57" s="97">
        <f t="shared" si="1"/>
        <v>0</v>
      </c>
      <c r="E57" s="110"/>
      <c r="F57" s="110"/>
      <c r="G57" s="110"/>
      <c r="H57" s="110"/>
      <c r="I57" s="128"/>
      <c r="J57" s="112"/>
      <c r="K57" s="129"/>
      <c r="L57" s="113"/>
    </row>
    <row r="58" spans="1:12" s="92" customFormat="1" ht="15" customHeight="1" x14ac:dyDescent="0.2">
      <c r="A58" s="336"/>
      <c r="B58" s="334" t="s">
        <v>603</v>
      </c>
      <c r="C58" s="335" t="s">
        <v>604</v>
      </c>
      <c r="D58" s="97">
        <f t="shared" si="1"/>
        <v>0</v>
      </c>
      <c r="E58" s="110"/>
      <c r="F58" s="110"/>
      <c r="G58" s="110"/>
      <c r="H58" s="110"/>
      <c r="I58" s="128"/>
      <c r="J58" s="112"/>
      <c r="K58" s="129"/>
      <c r="L58" s="113"/>
    </row>
    <row r="59" spans="1:12" s="92" customFormat="1" ht="15" customHeight="1" x14ac:dyDescent="0.25">
      <c r="A59" s="336" t="s">
        <v>605</v>
      </c>
      <c r="B59" s="408"/>
      <c r="C59" s="337" t="s">
        <v>606</v>
      </c>
      <c r="D59" s="97">
        <f t="shared" si="1"/>
        <v>0</v>
      </c>
      <c r="E59" s="110"/>
      <c r="F59" s="110"/>
      <c r="G59" s="110"/>
      <c r="H59" s="110"/>
      <c r="I59" s="128"/>
      <c r="J59" s="112"/>
      <c r="K59" s="129"/>
      <c r="L59" s="113"/>
    </row>
    <row r="60" spans="1:12" s="92" customFormat="1" ht="17.25" customHeight="1" x14ac:dyDescent="0.25">
      <c r="A60" s="336" t="s">
        <v>607</v>
      </c>
      <c r="B60" s="527"/>
      <c r="C60" s="337" t="s">
        <v>608</v>
      </c>
      <c r="D60" s="97">
        <f t="shared" si="1"/>
        <v>0</v>
      </c>
      <c r="E60" s="110"/>
      <c r="F60" s="115">
        <f t="shared" ref="F60:L60" si="10">F61</f>
        <v>0</v>
      </c>
      <c r="G60" s="115">
        <f t="shared" si="10"/>
        <v>0</v>
      </c>
      <c r="H60" s="115">
        <f t="shared" si="10"/>
        <v>0</v>
      </c>
      <c r="I60" s="115">
        <f t="shared" si="10"/>
        <v>0</v>
      </c>
      <c r="J60" s="110">
        <f t="shared" si="10"/>
        <v>0</v>
      </c>
      <c r="K60" s="110">
        <f t="shared" si="10"/>
        <v>0</v>
      </c>
      <c r="L60" s="111">
        <f t="shared" si="10"/>
        <v>0</v>
      </c>
    </row>
    <row r="61" spans="1:12" s="92" customFormat="1" ht="15" customHeight="1" x14ac:dyDescent="0.2">
      <c r="A61" s="336"/>
      <c r="B61" s="533" t="s">
        <v>609</v>
      </c>
      <c r="C61" s="335" t="s">
        <v>610</v>
      </c>
      <c r="D61" s="97">
        <f t="shared" si="1"/>
        <v>0</v>
      </c>
      <c r="E61" s="110"/>
      <c r="F61" s="110"/>
      <c r="G61" s="110"/>
      <c r="H61" s="110"/>
      <c r="I61" s="128"/>
      <c r="J61" s="112"/>
      <c r="K61" s="129"/>
      <c r="L61" s="113"/>
    </row>
    <row r="62" spans="1:12" s="92" customFormat="1" ht="15" customHeight="1" x14ac:dyDescent="0.2">
      <c r="A62" s="336"/>
      <c r="B62" s="533" t="s">
        <v>611</v>
      </c>
      <c r="C62" s="335" t="s">
        <v>612</v>
      </c>
      <c r="D62" s="97">
        <f t="shared" si="1"/>
        <v>0</v>
      </c>
      <c r="E62" s="110"/>
      <c r="F62" s="110"/>
      <c r="G62" s="110"/>
      <c r="H62" s="110"/>
      <c r="I62" s="128"/>
      <c r="J62" s="112"/>
      <c r="K62" s="129"/>
      <c r="L62" s="113"/>
    </row>
    <row r="63" spans="1:12" s="92" customFormat="1" ht="15" customHeight="1" x14ac:dyDescent="0.25">
      <c r="A63" s="336" t="s">
        <v>224</v>
      </c>
      <c r="B63" s="527"/>
      <c r="C63" s="337" t="s">
        <v>225</v>
      </c>
      <c r="D63" s="97">
        <f t="shared" si="1"/>
        <v>0</v>
      </c>
      <c r="E63" s="110"/>
      <c r="F63" s="115">
        <f t="shared" ref="F63:L63" si="11">SUM(F64:F67)</f>
        <v>0</v>
      </c>
      <c r="G63" s="115">
        <f t="shared" si="11"/>
        <v>0</v>
      </c>
      <c r="H63" s="115">
        <f t="shared" si="11"/>
        <v>0</v>
      </c>
      <c r="I63" s="115">
        <f t="shared" si="11"/>
        <v>0</v>
      </c>
      <c r="J63" s="110">
        <f t="shared" si="11"/>
        <v>0</v>
      </c>
      <c r="K63" s="110">
        <f t="shared" si="11"/>
        <v>0</v>
      </c>
      <c r="L63" s="111">
        <f t="shared" si="11"/>
        <v>0</v>
      </c>
    </row>
    <row r="64" spans="1:12" s="92" customFormat="1" ht="15.6" customHeight="1" x14ac:dyDescent="0.2">
      <c r="A64" s="336"/>
      <c r="B64" s="334" t="s">
        <v>226</v>
      </c>
      <c r="C64" s="335" t="s">
        <v>227</v>
      </c>
      <c r="D64" s="97">
        <f t="shared" si="1"/>
        <v>0</v>
      </c>
      <c r="E64" s="110"/>
      <c r="F64" s="110"/>
      <c r="G64" s="110"/>
      <c r="H64" s="110"/>
      <c r="I64" s="128"/>
      <c r="J64" s="112"/>
      <c r="K64" s="129"/>
      <c r="L64" s="113"/>
    </row>
    <row r="65" spans="1:12" s="92" customFormat="1" ht="15.6" customHeight="1" x14ac:dyDescent="0.2">
      <c r="A65" s="336"/>
      <c r="B65" s="334" t="s">
        <v>100</v>
      </c>
      <c r="C65" s="335" t="s">
        <v>101</v>
      </c>
      <c r="D65" s="97">
        <f t="shared" si="1"/>
        <v>0</v>
      </c>
      <c r="E65" s="110"/>
      <c r="F65" s="110"/>
      <c r="G65" s="110"/>
      <c r="H65" s="110"/>
      <c r="I65" s="128"/>
      <c r="J65" s="112"/>
      <c r="K65" s="129"/>
      <c r="L65" s="113"/>
    </row>
    <row r="66" spans="1:12" s="92" customFormat="1" ht="15.6" customHeight="1" x14ac:dyDescent="0.2">
      <c r="A66" s="336"/>
      <c r="B66" s="334" t="s">
        <v>102</v>
      </c>
      <c r="C66" s="335" t="s">
        <v>103</v>
      </c>
      <c r="D66" s="97">
        <f t="shared" si="1"/>
        <v>0</v>
      </c>
      <c r="E66" s="110"/>
      <c r="F66" s="110"/>
      <c r="G66" s="110"/>
      <c r="H66" s="110"/>
      <c r="I66" s="128"/>
      <c r="J66" s="112"/>
      <c r="K66" s="129"/>
      <c r="L66" s="113"/>
    </row>
    <row r="67" spans="1:12" s="92" customFormat="1" ht="15.6" customHeight="1" x14ac:dyDescent="0.2">
      <c r="A67" s="336"/>
      <c r="B67" s="334" t="s">
        <v>104</v>
      </c>
      <c r="C67" s="335" t="s">
        <v>105</v>
      </c>
      <c r="D67" s="97">
        <f t="shared" si="1"/>
        <v>0</v>
      </c>
      <c r="E67" s="110"/>
      <c r="F67" s="110"/>
      <c r="G67" s="110"/>
      <c r="H67" s="110"/>
      <c r="I67" s="128"/>
      <c r="J67" s="112"/>
      <c r="K67" s="129"/>
      <c r="L67" s="113"/>
    </row>
    <row r="68" spans="1:12" s="92" customFormat="1" ht="29.25" customHeight="1" x14ac:dyDescent="0.25">
      <c r="A68" s="751" t="s">
        <v>702</v>
      </c>
      <c r="B68" s="752"/>
      <c r="C68" s="337" t="s">
        <v>703</v>
      </c>
      <c r="D68" s="97">
        <f t="shared" si="1"/>
        <v>9</v>
      </c>
      <c r="E68" s="110"/>
      <c r="F68" s="115">
        <f t="shared" ref="F68:L68" si="12">SUM(F69:F71)</f>
        <v>3</v>
      </c>
      <c r="G68" s="115">
        <f t="shared" si="12"/>
        <v>1</v>
      </c>
      <c r="H68" s="115">
        <f t="shared" si="12"/>
        <v>1</v>
      </c>
      <c r="I68" s="115">
        <f t="shared" si="12"/>
        <v>4</v>
      </c>
      <c r="J68" s="110">
        <f t="shared" si="12"/>
        <v>0</v>
      </c>
      <c r="K68" s="110">
        <f t="shared" si="12"/>
        <v>0</v>
      </c>
      <c r="L68" s="111">
        <f t="shared" si="12"/>
        <v>0</v>
      </c>
    </row>
    <row r="69" spans="1:12" s="92" customFormat="1" ht="15" customHeight="1" x14ac:dyDescent="0.2">
      <c r="A69" s="336"/>
      <c r="B69" s="334" t="s">
        <v>704</v>
      </c>
      <c r="C69" s="335" t="s">
        <v>705</v>
      </c>
      <c r="D69" s="97">
        <f t="shared" si="1"/>
        <v>0</v>
      </c>
      <c r="E69" s="110"/>
      <c r="F69" s="110"/>
      <c r="G69" s="110"/>
      <c r="H69" s="110"/>
      <c r="I69" s="128"/>
      <c r="J69" s="112"/>
      <c r="K69" s="129"/>
      <c r="L69" s="113"/>
    </row>
    <row r="70" spans="1:12" s="92" customFormat="1" ht="15" customHeight="1" x14ac:dyDescent="0.2">
      <c r="A70" s="336"/>
      <c r="B70" s="334" t="s">
        <v>706</v>
      </c>
      <c r="C70" s="335" t="s">
        <v>707</v>
      </c>
      <c r="D70" s="97">
        <f t="shared" si="1"/>
        <v>0</v>
      </c>
      <c r="E70" s="110"/>
      <c r="F70" s="110"/>
      <c r="G70" s="110"/>
      <c r="H70" s="110"/>
      <c r="I70" s="128"/>
      <c r="J70" s="112"/>
      <c r="K70" s="129"/>
      <c r="L70" s="113"/>
    </row>
    <row r="71" spans="1:12" s="92" customFormat="1" ht="15" customHeight="1" x14ac:dyDescent="0.2">
      <c r="A71" s="336"/>
      <c r="B71" s="334" t="s">
        <v>717</v>
      </c>
      <c r="C71" s="335" t="s">
        <v>718</v>
      </c>
      <c r="D71" s="97">
        <f t="shared" si="1"/>
        <v>9</v>
      </c>
      <c r="E71" s="110"/>
      <c r="F71" s="110">
        <v>3</v>
      </c>
      <c r="G71" s="110">
        <v>1</v>
      </c>
      <c r="H71" s="110">
        <v>1</v>
      </c>
      <c r="I71" s="128">
        <v>4</v>
      </c>
      <c r="J71" s="112">
        <v>0</v>
      </c>
      <c r="K71" s="129">
        <v>0</v>
      </c>
      <c r="L71" s="113">
        <v>0</v>
      </c>
    </row>
    <row r="72" spans="1:12" s="92" customFormat="1" ht="17.25" customHeight="1" x14ac:dyDescent="0.25">
      <c r="A72" s="534" t="s">
        <v>112</v>
      </c>
      <c r="B72" s="527"/>
      <c r="C72" s="337" t="s">
        <v>113</v>
      </c>
      <c r="D72" s="97">
        <f t="shared" si="1"/>
        <v>0</v>
      </c>
      <c r="E72" s="110"/>
      <c r="F72" s="115">
        <f t="shared" ref="F72:L72" si="13">F73+F74</f>
        <v>0</v>
      </c>
      <c r="G72" s="115">
        <f t="shared" si="13"/>
        <v>0</v>
      </c>
      <c r="H72" s="115">
        <f t="shared" si="13"/>
        <v>0</v>
      </c>
      <c r="I72" s="115">
        <f t="shared" si="13"/>
        <v>0</v>
      </c>
      <c r="J72" s="110">
        <f t="shared" si="13"/>
        <v>0</v>
      </c>
      <c r="K72" s="110">
        <f t="shared" si="13"/>
        <v>0</v>
      </c>
      <c r="L72" s="111">
        <f t="shared" si="13"/>
        <v>0</v>
      </c>
    </row>
    <row r="73" spans="1:12" s="92" customFormat="1" ht="17.25" customHeight="1" x14ac:dyDescent="0.2">
      <c r="A73" s="336"/>
      <c r="B73" s="334" t="s">
        <v>114</v>
      </c>
      <c r="C73" s="335" t="s">
        <v>115</v>
      </c>
      <c r="D73" s="97">
        <f t="shared" si="1"/>
        <v>0</v>
      </c>
      <c r="E73" s="110"/>
      <c r="F73" s="110"/>
      <c r="G73" s="110"/>
      <c r="H73" s="110"/>
      <c r="I73" s="128"/>
      <c r="J73" s="112"/>
      <c r="K73" s="129"/>
      <c r="L73" s="113"/>
    </row>
    <row r="74" spans="1:12" s="92" customFormat="1" ht="17.25" customHeight="1" x14ac:dyDescent="0.2">
      <c r="A74" s="336"/>
      <c r="B74" s="334" t="s">
        <v>116</v>
      </c>
      <c r="C74" s="335" t="s">
        <v>117</v>
      </c>
      <c r="D74" s="97">
        <f t="shared" si="1"/>
        <v>0</v>
      </c>
      <c r="E74" s="110"/>
      <c r="F74" s="110"/>
      <c r="G74" s="110"/>
      <c r="H74" s="110"/>
      <c r="I74" s="128"/>
      <c r="J74" s="112"/>
      <c r="K74" s="129"/>
      <c r="L74" s="113"/>
    </row>
    <row r="75" spans="1:12" s="92" customFormat="1" ht="15.6" customHeight="1" x14ac:dyDescent="0.25">
      <c r="A75" s="747" t="s">
        <v>118</v>
      </c>
      <c r="B75" s="748"/>
      <c r="C75" s="337" t="s">
        <v>188</v>
      </c>
      <c r="D75" s="97">
        <f t="shared" si="1"/>
        <v>0</v>
      </c>
      <c r="E75" s="110"/>
      <c r="F75" s="110"/>
      <c r="G75" s="110"/>
      <c r="H75" s="110"/>
      <c r="I75" s="128"/>
      <c r="J75" s="112"/>
      <c r="K75" s="129"/>
      <c r="L75" s="113"/>
    </row>
    <row r="76" spans="1:12" s="92" customFormat="1" ht="15.6" customHeight="1" x14ac:dyDescent="0.25">
      <c r="A76" s="747" t="s">
        <v>189</v>
      </c>
      <c r="B76" s="748"/>
      <c r="C76" s="337" t="s">
        <v>119</v>
      </c>
      <c r="D76" s="97">
        <f t="shared" si="1"/>
        <v>0</v>
      </c>
      <c r="E76" s="110"/>
      <c r="F76" s="110"/>
      <c r="G76" s="110"/>
      <c r="H76" s="110"/>
      <c r="I76" s="128"/>
      <c r="J76" s="112"/>
      <c r="K76" s="129"/>
      <c r="L76" s="113"/>
    </row>
    <row r="77" spans="1:12" s="92" customFormat="1" ht="15.6" customHeight="1" x14ac:dyDescent="0.25">
      <c r="A77" s="336" t="s">
        <v>146</v>
      </c>
      <c r="B77" s="527"/>
      <c r="C77" s="337" t="s">
        <v>147</v>
      </c>
      <c r="D77" s="97">
        <f t="shared" si="1"/>
        <v>0</v>
      </c>
      <c r="E77" s="110"/>
      <c r="F77" s="110"/>
      <c r="G77" s="110"/>
      <c r="H77" s="110"/>
      <c r="I77" s="128"/>
      <c r="J77" s="112"/>
      <c r="K77" s="129"/>
      <c r="L77" s="113"/>
    </row>
    <row r="78" spans="1:12" s="92" customFormat="1" ht="15.6" customHeight="1" x14ac:dyDescent="0.25">
      <c r="A78" s="336" t="s">
        <v>148</v>
      </c>
      <c r="B78" s="527"/>
      <c r="C78" s="337" t="s">
        <v>149</v>
      </c>
      <c r="D78" s="97">
        <f t="shared" ref="D78:D141" si="14">F78+G78+H78+I78</f>
        <v>0</v>
      </c>
      <c r="E78" s="110"/>
      <c r="F78" s="110"/>
      <c r="G78" s="110"/>
      <c r="H78" s="110"/>
      <c r="I78" s="128"/>
      <c r="J78" s="112"/>
      <c r="K78" s="129"/>
      <c r="L78" s="113"/>
    </row>
    <row r="79" spans="1:12" s="92" customFormat="1" ht="15.6" customHeight="1" x14ac:dyDescent="0.25">
      <c r="A79" s="336" t="s">
        <v>150</v>
      </c>
      <c r="B79" s="527"/>
      <c r="C79" s="337" t="s">
        <v>151</v>
      </c>
      <c r="D79" s="97">
        <f t="shared" si="14"/>
        <v>0</v>
      </c>
      <c r="E79" s="110"/>
      <c r="F79" s="110"/>
      <c r="G79" s="110"/>
      <c r="H79" s="110"/>
      <c r="I79" s="128"/>
      <c r="J79" s="112"/>
      <c r="K79" s="129"/>
      <c r="L79" s="113"/>
    </row>
    <row r="80" spans="1:12" s="92" customFormat="1" ht="15.6" customHeight="1" x14ac:dyDescent="0.25">
      <c r="A80" s="336" t="s">
        <v>479</v>
      </c>
      <c r="B80" s="527"/>
      <c r="C80" s="337" t="s">
        <v>480</v>
      </c>
      <c r="D80" s="97">
        <f t="shared" si="14"/>
        <v>0</v>
      </c>
      <c r="E80" s="110"/>
      <c r="F80" s="110"/>
      <c r="G80" s="110"/>
      <c r="H80" s="110"/>
      <c r="I80" s="128"/>
      <c r="J80" s="112"/>
      <c r="K80" s="129"/>
      <c r="L80" s="113"/>
    </row>
    <row r="81" spans="1:12" s="92" customFormat="1" ht="27.75" customHeight="1" x14ac:dyDescent="0.25">
      <c r="A81" s="731" t="s">
        <v>492</v>
      </c>
      <c r="B81" s="732"/>
      <c r="C81" s="337" t="s">
        <v>493</v>
      </c>
      <c r="D81" s="97">
        <f t="shared" si="14"/>
        <v>0</v>
      </c>
      <c r="E81" s="110"/>
      <c r="F81" s="110"/>
      <c r="G81" s="110"/>
      <c r="H81" s="110"/>
      <c r="I81" s="128"/>
      <c r="J81" s="112"/>
      <c r="K81" s="129"/>
      <c r="L81" s="113"/>
    </row>
    <row r="82" spans="1:12" s="92" customFormat="1" ht="15.6" customHeight="1" x14ac:dyDescent="0.25">
      <c r="A82" s="336" t="s">
        <v>494</v>
      </c>
      <c r="B82" s="527"/>
      <c r="C82" s="337" t="s">
        <v>495</v>
      </c>
      <c r="D82" s="97">
        <f t="shared" si="14"/>
        <v>0</v>
      </c>
      <c r="E82" s="110"/>
      <c r="F82" s="110"/>
      <c r="G82" s="110"/>
      <c r="H82" s="110"/>
      <c r="I82" s="128"/>
      <c r="J82" s="112"/>
      <c r="K82" s="129"/>
      <c r="L82" s="113"/>
    </row>
    <row r="83" spans="1:12" s="92" customFormat="1" ht="15.6" customHeight="1" x14ac:dyDescent="0.25">
      <c r="A83" s="336" t="s">
        <v>496</v>
      </c>
      <c r="B83" s="527"/>
      <c r="C83" s="337" t="s">
        <v>497</v>
      </c>
      <c r="D83" s="97">
        <f t="shared" si="14"/>
        <v>0</v>
      </c>
      <c r="E83" s="110"/>
      <c r="F83" s="110"/>
      <c r="G83" s="110"/>
      <c r="H83" s="110"/>
      <c r="I83" s="128"/>
      <c r="J83" s="112"/>
      <c r="K83" s="129"/>
      <c r="L83" s="113"/>
    </row>
    <row r="84" spans="1:12" s="92" customFormat="1" ht="41.25" customHeight="1" x14ac:dyDescent="0.25">
      <c r="A84" s="743" t="s">
        <v>441</v>
      </c>
      <c r="B84" s="744"/>
      <c r="C84" s="337" t="s">
        <v>442</v>
      </c>
      <c r="D84" s="97">
        <f t="shared" si="14"/>
        <v>0</v>
      </c>
      <c r="E84" s="110"/>
      <c r="F84" s="110"/>
      <c r="G84" s="110"/>
      <c r="H84" s="110"/>
      <c r="I84" s="128"/>
      <c r="J84" s="112"/>
      <c r="K84" s="129"/>
      <c r="L84" s="113"/>
    </row>
    <row r="85" spans="1:12" s="92" customFormat="1" ht="24.75" customHeight="1" x14ac:dyDescent="0.25">
      <c r="A85" s="731" t="s">
        <v>619</v>
      </c>
      <c r="B85" s="732"/>
      <c r="C85" s="337" t="s">
        <v>620</v>
      </c>
      <c r="D85" s="97">
        <f t="shared" si="14"/>
        <v>0</v>
      </c>
      <c r="E85" s="110"/>
      <c r="F85" s="110"/>
      <c r="G85" s="110"/>
      <c r="H85" s="110"/>
      <c r="I85" s="128"/>
      <c r="J85" s="112"/>
      <c r="K85" s="129"/>
      <c r="L85" s="113"/>
    </row>
    <row r="86" spans="1:12" s="92" customFormat="1" ht="15" customHeight="1" x14ac:dyDescent="0.25">
      <c r="A86" s="336" t="s">
        <v>621</v>
      </c>
      <c r="B86" s="527"/>
      <c r="C86" s="337" t="s">
        <v>622</v>
      </c>
      <c r="D86" s="97">
        <f t="shared" si="14"/>
        <v>0</v>
      </c>
      <c r="E86" s="110"/>
      <c r="F86" s="110"/>
      <c r="G86" s="110"/>
      <c r="H86" s="110"/>
      <c r="I86" s="128"/>
      <c r="J86" s="112"/>
      <c r="K86" s="129"/>
      <c r="L86" s="113"/>
    </row>
    <row r="87" spans="1:12" s="92" customFormat="1" ht="15" customHeight="1" x14ac:dyDescent="0.25">
      <c r="A87" s="336" t="s">
        <v>623</v>
      </c>
      <c r="B87" s="527"/>
      <c r="C87" s="337" t="s">
        <v>624</v>
      </c>
      <c r="D87" s="97">
        <f t="shared" si="14"/>
        <v>0</v>
      </c>
      <c r="E87" s="110"/>
      <c r="F87" s="110"/>
      <c r="G87" s="110"/>
      <c r="H87" s="110"/>
      <c r="I87" s="128"/>
      <c r="J87" s="112"/>
      <c r="K87" s="129"/>
      <c r="L87" s="113"/>
    </row>
    <row r="88" spans="1:12" s="92" customFormat="1" ht="15" customHeight="1" x14ac:dyDescent="0.25">
      <c r="A88" s="336" t="s">
        <v>625</v>
      </c>
      <c r="B88" s="527"/>
      <c r="C88" s="337" t="s">
        <v>626</v>
      </c>
      <c r="D88" s="97">
        <f t="shared" si="14"/>
        <v>0</v>
      </c>
      <c r="E88" s="110"/>
      <c r="F88" s="110"/>
      <c r="G88" s="110"/>
      <c r="H88" s="110"/>
      <c r="I88" s="128"/>
      <c r="J88" s="112"/>
      <c r="K88" s="129"/>
      <c r="L88" s="113"/>
    </row>
    <row r="89" spans="1:12" s="92" customFormat="1" ht="26.25" customHeight="1" x14ac:dyDescent="0.25">
      <c r="A89" s="731" t="s">
        <v>431</v>
      </c>
      <c r="B89" s="732"/>
      <c r="C89" s="337" t="s">
        <v>627</v>
      </c>
      <c r="D89" s="97">
        <f t="shared" si="14"/>
        <v>0</v>
      </c>
      <c r="E89" s="110"/>
      <c r="F89" s="110"/>
      <c r="G89" s="110"/>
      <c r="H89" s="110"/>
      <c r="I89" s="128"/>
      <c r="J89" s="112"/>
      <c r="K89" s="129"/>
      <c r="L89" s="113"/>
    </row>
    <row r="90" spans="1:12" s="92" customFormat="1" ht="15" customHeight="1" x14ac:dyDescent="0.2">
      <c r="A90" s="336"/>
      <c r="B90" s="334" t="s">
        <v>628</v>
      </c>
      <c r="C90" s="335" t="s">
        <v>629</v>
      </c>
      <c r="D90" s="97">
        <f t="shared" si="14"/>
        <v>0</v>
      </c>
      <c r="E90" s="110"/>
      <c r="F90" s="110"/>
      <c r="G90" s="110"/>
      <c r="H90" s="110"/>
      <c r="I90" s="128"/>
      <c r="J90" s="112"/>
      <c r="K90" s="129"/>
      <c r="L90" s="113"/>
    </row>
    <row r="91" spans="1:12" s="92" customFormat="1" ht="15" customHeight="1" x14ac:dyDescent="0.2">
      <c r="A91" s="336"/>
      <c r="B91" s="334" t="s">
        <v>630</v>
      </c>
      <c r="C91" s="335" t="s">
        <v>631</v>
      </c>
      <c r="D91" s="97">
        <f t="shared" si="14"/>
        <v>0</v>
      </c>
      <c r="E91" s="110"/>
      <c r="F91" s="110"/>
      <c r="G91" s="110"/>
      <c r="H91" s="110"/>
      <c r="I91" s="128"/>
      <c r="J91" s="112"/>
      <c r="K91" s="129"/>
      <c r="L91" s="113"/>
    </row>
    <row r="92" spans="1:12" s="92" customFormat="1" ht="27" customHeight="1" x14ac:dyDescent="0.25">
      <c r="A92" s="743" t="s">
        <v>429</v>
      </c>
      <c r="B92" s="744"/>
      <c r="C92" s="337" t="s">
        <v>443</v>
      </c>
      <c r="D92" s="97">
        <f t="shared" si="14"/>
        <v>0</v>
      </c>
      <c r="E92" s="110"/>
      <c r="F92" s="110"/>
      <c r="G92" s="110"/>
      <c r="H92" s="110"/>
      <c r="I92" s="128"/>
      <c r="J92" s="112"/>
      <c r="K92" s="129"/>
      <c r="L92" s="113"/>
    </row>
    <row r="93" spans="1:12" s="92" customFormat="1" ht="15" customHeight="1" x14ac:dyDescent="0.25">
      <c r="A93" s="336" t="s">
        <v>444</v>
      </c>
      <c r="B93" s="535"/>
      <c r="C93" s="337" t="s">
        <v>445</v>
      </c>
      <c r="D93" s="97">
        <f t="shared" si="14"/>
        <v>0</v>
      </c>
      <c r="E93" s="110"/>
      <c r="F93" s="110"/>
      <c r="G93" s="110"/>
      <c r="H93" s="110"/>
      <c r="I93" s="128"/>
      <c r="J93" s="112"/>
      <c r="K93" s="129"/>
      <c r="L93" s="113"/>
    </row>
    <row r="94" spans="1:12" s="92" customFormat="1" ht="33.75" customHeight="1" x14ac:dyDescent="0.25">
      <c r="A94" s="731" t="s">
        <v>23</v>
      </c>
      <c r="B94" s="732"/>
      <c r="C94" s="337" t="s">
        <v>24</v>
      </c>
      <c r="D94" s="97">
        <f t="shared" si="14"/>
        <v>0</v>
      </c>
      <c r="E94" s="110"/>
      <c r="F94" s="115">
        <f t="shared" ref="F94:L94" si="15">SUM(F95:F102)</f>
        <v>0</v>
      </c>
      <c r="G94" s="115">
        <f t="shared" si="15"/>
        <v>0</v>
      </c>
      <c r="H94" s="115">
        <f t="shared" si="15"/>
        <v>0</v>
      </c>
      <c r="I94" s="115">
        <f t="shared" si="15"/>
        <v>0</v>
      </c>
      <c r="J94" s="110">
        <f t="shared" si="15"/>
        <v>0</v>
      </c>
      <c r="K94" s="110">
        <f t="shared" si="15"/>
        <v>0</v>
      </c>
      <c r="L94" s="111">
        <f t="shared" si="15"/>
        <v>0</v>
      </c>
    </row>
    <row r="95" spans="1:12" s="92" customFormat="1" ht="15" customHeight="1" x14ac:dyDescent="0.2">
      <c r="A95" s="336"/>
      <c r="B95" s="334" t="s">
        <v>25</v>
      </c>
      <c r="C95" s="335" t="s">
        <v>26</v>
      </c>
      <c r="D95" s="97">
        <f t="shared" si="14"/>
        <v>0</v>
      </c>
      <c r="E95" s="110"/>
      <c r="F95" s="110"/>
      <c r="G95" s="110"/>
      <c r="H95" s="110"/>
      <c r="I95" s="128"/>
      <c r="J95" s="112"/>
      <c r="K95" s="129"/>
      <c r="L95" s="113"/>
    </row>
    <row r="96" spans="1:12" s="92" customFormat="1" ht="15" customHeight="1" x14ac:dyDescent="0.2">
      <c r="A96" s="336"/>
      <c r="B96" s="334" t="s">
        <v>27</v>
      </c>
      <c r="C96" s="335" t="s">
        <v>28</v>
      </c>
      <c r="D96" s="97">
        <f t="shared" si="14"/>
        <v>0</v>
      </c>
      <c r="E96" s="110"/>
      <c r="F96" s="110"/>
      <c r="G96" s="110"/>
      <c r="H96" s="110"/>
      <c r="I96" s="128"/>
      <c r="J96" s="112"/>
      <c r="K96" s="129"/>
      <c r="L96" s="113"/>
    </row>
    <row r="97" spans="1:12" s="92" customFormat="1" ht="15" customHeight="1" x14ac:dyDescent="0.2">
      <c r="A97" s="336"/>
      <c r="B97" s="334" t="s">
        <v>29</v>
      </c>
      <c r="C97" s="335" t="s">
        <v>218</v>
      </c>
      <c r="D97" s="97">
        <f t="shared" si="14"/>
        <v>0</v>
      </c>
      <c r="E97" s="110"/>
      <c r="F97" s="110"/>
      <c r="G97" s="110"/>
      <c r="H97" s="110"/>
      <c r="I97" s="128"/>
      <c r="J97" s="112"/>
      <c r="K97" s="129"/>
      <c r="L97" s="113"/>
    </row>
    <row r="98" spans="1:12" s="92" customFormat="1" ht="15" customHeight="1" x14ac:dyDescent="0.2">
      <c r="A98" s="336"/>
      <c r="B98" s="334" t="s">
        <v>219</v>
      </c>
      <c r="C98" s="335" t="s">
        <v>220</v>
      </c>
      <c r="D98" s="97">
        <f t="shared" si="14"/>
        <v>0</v>
      </c>
      <c r="E98" s="110"/>
      <c r="F98" s="110"/>
      <c r="G98" s="110"/>
      <c r="H98" s="110"/>
      <c r="I98" s="128"/>
      <c r="J98" s="112"/>
      <c r="K98" s="129"/>
      <c r="L98" s="113"/>
    </row>
    <row r="99" spans="1:12" s="92" customFormat="1" ht="15" customHeight="1" x14ac:dyDescent="0.2">
      <c r="A99" s="336"/>
      <c r="B99" s="334" t="s">
        <v>221</v>
      </c>
      <c r="C99" s="335" t="s">
        <v>222</v>
      </c>
      <c r="D99" s="97">
        <f t="shared" si="14"/>
        <v>0</v>
      </c>
      <c r="E99" s="110"/>
      <c r="F99" s="110"/>
      <c r="G99" s="110"/>
      <c r="H99" s="110"/>
      <c r="I99" s="128"/>
      <c r="J99" s="112"/>
      <c r="K99" s="129"/>
      <c r="L99" s="113"/>
    </row>
    <row r="100" spans="1:12" s="92" customFormat="1" ht="15" customHeight="1" x14ac:dyDescent="0.2">
      <c r="A100" s="336"/>
      <c r="B100" s="334" t="s">
        <v>722</v>
      </c>
      <c r="C100" s="335" t="s">
        <v>723</v>
      </c>
      <c r="D100" s="97">
        <f t="shared" si="14"/>
        <v>0</v>
      </c>
      <c r="E100" s="110"/>
      <c r="F100" s="110"/>
      <c r="G100" s="110"/>
      <c r="H100" s="110"/>
      <c r="I100" s="128"/>
      <c r="J100" s="112"/>
      <c r="K100" s="129"/>
      <c r="L100" s="113"/>
    </row>
    <row r="101" spans="1:12" s="92" customFormat="1" ht="15" customHeight="1" x14ac:dyDescent="0.2">
      <c r="A101" s="336"/>
      <c r="B101" s="334" t="s">
        <v>724</v>
      </c>
      <c r="C101" s="335" t="s">
        <v>725</v>
      </c>
      <c r="D101" s="97">
        <f t="shared" si="14"/>
        <v>0</v>
      </c>
      <c r="E101" s="110"/>
      <c r="F101" s="110"/>
      <c r="G101" s="110"/>
      <c r="H101" s="110"/>
      <c r="I101" s="128"/>
      <c r="J101" s="112"/>
      <c r="K101" s="129"/>
      <c r="L101" s="113"/>
    </row>
    <row r="102" spans="1:12" s="92" customFormat="1" ht="15" customHeight="1" x14ac:dyDescent="0.2">
      <c r="A102" s="336"/>
      <c r="B102" s="334" t="s">
        <v>252</v>
      </c>
      <c r="C102" s="335" t="s">
        <v>253</v>
      </c>
      <c r="D102" s="97">
        <f t="shared" si="14"/>
        <v>0</v>
      </c>
      <c r="E102" s="110"/>
      <c r="F102" s="110"/>
      <c r="G102" s="110"/>
      <c r="H102" s="110"/>
      <c r="I102" s="128"/>
      <c r="J102" s="112"/>
      <c r="K102" s="129"/>
      <c r="L102" s="113"/>
    </row>
    <row r="103" spans="1:12" s="93" customFormat="1" ht="15" customHeight="1" x14ac:dyDescent="0.25">
      <c r="A103" s="536" t="s">
        <v>254</v>
      </c>
      <c r="B103" s="537"/>
      <c r="C103" s="528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92" customFormat="1" ht="17.25" customHeight="1" x14ac:dyDescent="0.25">
      <c r="A104" s="529" t="s">
        <v>256</v>
      </c>
      <c r="B104" s="527"/>
      <c r="C104" s="337" t="s">
        <v>398</v>
      </c>
      <c r="D104" s="97">
        <f t="shared" si="14"/>
        <v>0</v>
      </c>
      <c r="E104" s="110"/>
      <c r="F104" s="110"/>
      <c r="G104" s="110"/>
      <c r="H104" s="110"/>
      <c r="I104" s="128"/>
      <c r="J104" s="112"/>
      <c r="K104" s="129"/>
      <c r="L104" s="113"/>
    </row>
    <row r="105" spans="1:12" s="92" customFormat="1" ht="17.25" customHeight="1" x14ac:dyDescent="0.2">
      <c r="A105" s="336"/>
      <c r="B105" s="408" t="s">
        <v>399</v>
      </c>
      <c r="C105" s="335" t="s">
        <v>400</v>
      </c>
      <c r="D105" s="97">
        <f t="shared" si="14"/>
        <v>0</v>
      </c>
      <c r="E105" s="110"/>
      <c r="F105" s="110"/>
      <c r="G105" s="110"/>
      <c r="H105" s="110"/>
      <c r="I105" s="128"/>
      <c r="J105" s="112"/>
      <c r="K105" s="129"/>
      <c r="L105" s="113"/>
    </row>
    <row r="106" spans="1:12" s="92" customFormat="1" ht="17.25" customHeight="1" x14ac:dyDescent="0.2">
      <c r="A106" s="336"/>
      <c r="B106" s="408" t="s">
        <v>340</v>
      </c>
      <c r="C106" s="335" t="s">
        <v>152</v>
      </c>
      <c r="D106" s="97">
        <f t="shared" si="14"/>
        <v>0</v>
      </c>
      <c r="E106" s="110"/>
      <c r="F106" s="110"/>
      <c r="G106" s="110"/>
      <c r="H106" s="110"/>
      <c r="I106" s="128"/>
      <c r="J106" s="112"/>
      <c r="K106" s="129"/>
      <c r="L106" s="113"/>
    </row>
    <row r="107" spans="1:12" s="92" customFormat="1" ht="29.25" customHeight="1" x14ac:dyDescent="0.25">
      <c r="A107" s="713" t="s">
        <v>257</v>
      </c>
      <c r="B107" s="714"/>
      <c r="C107" s="337" t="s">
        <v>404</v>
      </c>
      <c r="D107" s="97">
        <f t="shared" si="14"/>
        <v>0</v>
      </c>
      <c r="E107" s="110"/>
      <c r="F107" s="110"/>
      <c r="G107" s="110"/>
      <c r="H107" s="110"/>
      <c r="I107" s="128"/>
      <c r="J107" s="112"/>
      <c r="K107" s="129"/>
      <c r="L107" s="113"/>
    </row>
    <row r="108" spans="1:12" s="92" customFormat="1" ht="17.25" customHeight="1" x14ac:dyDescent="0.2">
      <c r="A108" s="529"/>
      <c r="B108" s="408" t="s">
        <v>458</v>
      </c>
      <c r="C108" s="335" t="s">
        <v>543</v>
      </c>
      <c r="D108" s="97">
        <f t="shared" si="14"/>
        <v>0</v>
      </c>
      <c r="E108" s="110"/>
      <c r="F108" s="110"/>
      <c r="G108" s="110"/>
      <c r="H108" s="110"/>
      <c r="I108" s="128"/>
      <c r="J108" s="112"/>
      <c r="K108" s="129"/>
      <c r="L108" s="113"/>
    </row>
    <row r="109" spans="1:12" s="92" customFormat="1" ht="15" customHeight="1" x14ac:dyDescent="0.2">
      <c r="A109" s="336"/>
      <c r="B109" s="533" t="s">
        <v>459</v>
      </c>
      <c r="C109" s="335" t="s">
        <v>460</v>
      </c>
      <c r="D109" s="97">
        <f t="shared" si="14"/>
        <v>0</v>
      </c>
      <c r="E109" s="110"/>
      <c r="F109" s="110"/>
      <c r="G109" s="110"/>
      <c r="H109" s="110"/>
      <c r="I109" s="128"/>
      <c r="J109" s="112"/>
      <c r="K109" s="129"/>
      <c r="L109" s="113"/>
    </row>
    <row r="110" spans="1:12" s="92" customFormat="1" ht="16.5" customHeight="1" x14ac:dyDescent="0.2">
      <c r="A110" s="336"/>
      <c r="B110" s="433" t="s">
        <v>182</v>
      </c>
      <c r="C110" s="335" t="s">
        <v>461</v>
      </c>
      <c r="D110" s="97">
        <f t="shared" si="14"/>
        <v>0</v>
      </c>
      <c r="E110" s="110"/>
      <c r="F110" s="110"/>
      <c r="G110" s="110"/>
      <c r="H110" s="110"/>
      <c r="I110" s="128"/>
      <c r="J110" s="112"/>
      <c r="K110" s="129"/>
      <c r="L110" s="113"/>
    </row>
    <row r="111" spans="1:12" s="92" customFormat="1" ht="17.25" customHeight="1" x14ac:dyDescent="0.2">
      <c r="A111" s="336"/>
      <c r="B111" s="433" t="s">
        <v>469</v>
      </c>
      <c r="C111" s="335" t="s">
        <v>757</v>
      </c>
      <c r="D111" s="97">
        <f t="shared" si="14"/>
        <v>0</v>
      </c>
      <c r="E111" s="110"/>
      <c r="F111" s="110"/>
      <c r="G111" s="110"/>
      <c r="H111" s="110"/>
      <c r="I111" s="128"/>
      <c r="J111" s="112"/>
      <c r="K111" s="129"/>
      <c r="L111" s="113"/>
    </row>
    <row r="112" spans="1:12" s="92" customFormat="1" ht="17.25" customHeight="1" x14ac:dyDescent="0.25">
      <c r="A112" s="538" t="s">
        <v>673</v>
      </c>
      <c r="B112" s="539"/>
      <c r="C112" s="337" t="s">
        <v>470</v>
      </c>
      <c r="D112" s="97">
        <f t="shared" si="14"/>
        <v>0</v>
      </c>
      <c r="E112" s="110"/>
      <c r="F112" s="110"/>
      <c r="G112" s="110"/>
      <c r="H112" s="110"/>
      <c r="I112" s="128"/>
      <c r="J112" s="112"/>
      <c r="K112" s="129"/>
      <c r="L112" s="113"/>
    </row>
    <row r="113" spans="1:12" s="92" customFormat="1" ht="17.25" customHeight="1" x14ac:dyDescent="0.2">
      <c r="A113" s="538"/>
      <c r="B113" s="408" t="s">
        <v>379</v>
      </c>
      <c r="C113" s="335" t="s">
        <v>380</v>
      </c>
      <c r="D113" s="97">
        <f t="shared" si="14"/>
        <v>0</v>
      </c>
      <c r="E113" s="110"/>
      <c r="F113" s="110"/>
      <c r="G113" s="110"/>
      <c r="H113" s="110"/>
      <c r="I113" s="128"/>
      <c r="J113" s="112"/>
      <c r="K113" s="129"/>
      <c r="L113" s="113"/>
    </row>
    <row r="114" spans="1:12" s="92" customFormat="1" ht="17.25" customHeight="1" x14ac:dyDescent="0.2">
      <c r="A114" s="336"/>
      <c r="B114" s="408" t="s">
        <v>381</v>
      </c>
      <c r="C114" s="335" t="s">
        <v>382</v>
      </c>
      <c r="D114" s="97">
        <f t="shared" si="14"/>
        <v>0</v>
      </c>
      <c r="E114" s="110"/>
      <c r="F114" s="110"/>
      <c r="G114" s="110"/>
      <c r="H114" s="110"/>
      <c r="I114" s="128"/>
      <c r="J114" s="112"/>
      <c r="K114" s="129"/>
      <c r="L114" s="113"/>
    </row>
    <row r="115" spans="1:12" s="92" customFormat="1" ht="17.25" customHeight="1" x14ac:dyDescent="0.2">
      <c r="A115" s="336"/>
      <c r="B115" s="533" t="s">
        <v>587</v>
      </c>
      <c r="C115" s="335" t="s">
        <v>588</v>
      </c>
      <c r="D115" s="97">
        <f t="shared" si="14"/>
        <v>0</v>
      </c>
      <c r="E115" s="110"/>
      <c r="F115" s="110"/>
      <c r="G115" s="110"/>
      <c r="H115" s="110"/>
      <c r="I115" s="128"/>
      <c r="J115" s="112"/>
      <c r="K115" s="129"/>
      <c r="L115" s="113"/>
    </row>
    <row r="116" spans="1:12" s="92" customFormat="1" ht="17.25" customHeight="1" x14ac:dyDescent="0.2">
      <c r="A116" s="336"/>
      <c r="B116" s="533" t="s">
        <v>589</v>
      </c>
      <c r="C116" s="335" t="s">
        <v>590</v>
      </c>
      <c r="D116" s="97">
        <f t="shared" si="14"/>
        <v>0</v>
      </c>
      <c r="E116" s="110"/>
      <c r="F116" s="110"/>
      <c r="G116" s="110"/>
      <c r="H116" s="110"/>
      <c r="I116" s="128"/>
      <c r="J116" s="112"/>
      <c r="K116" s="129"/>
      <c r="L116" s="113"/>
    </row>
    <row r="117" spans="1:12" s="93" customFormat="1" ht="17.25" customHeight="1" x14ac:dyDescent="0.25">
      <c r="A117" s="536" t="s">
        <v>732</v>
      </c>
      <c r="B117" s="540"/>
      <c r="C117" s="528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92" customFormat="1" ht="16.899999999999999" customHeight="1" x14ac:dyDescent="0.25">
      <c r="A118" s="336"/>
      <c r="B118" s="420" t="s">
        <v>403</v>
      </c>
      <c r="C118" s="421" t="s">
        <v>277</v>
      </c>
      <c r="D118" s="97">
        <f t="shared" si="14"/>
        <v>0</v>
      </c>
      <c r="E118" s="110"/>
      <c r="F118" s="110"/>
      <c r="G118" s="110"/>
      <c r="H118" s="110"/>
      <c r="I118" s="128"/>
      <c r="J118" s="112"/>
      <c r="K118" s="129"/>
      <c r="L118" s="113"/>
    </row>
    <row r="119" spans="1:12" s="92" customFormat="1" ht="29.45" customHeight="1" x14ac:dyDescent="0.25">
      <c r="A119" s="336"/>
      <c r="B119" s="422" t="s">
        <v>335</v>
      </c>
      <c r="C119" s="421" t="s">
        <v>336</v>
      </c>
      <c r="D119" s="97">
        <f t="shared" si="14"/>
        <v>0</v>
      </c>
      <c r="E119" s="110"/>
      <c r="F119" s="110"/>
      <c r="G119" s="110"/>
      <c r="H119" s="110"/>
      <c r="I119" s="128"/>
      <c r="J119" s="112"/>
      <c r="K119" s="129"/>
      <c r="L119" s="113"/>
    </row>
    <row r="120" spans="1:12" s="92" customFormat="1" ht="17.25" customHeight="1" x14ac:dyDescent="0.25">
      <c r="A120" s="336"/>
      <c r="B120" s="423" t="s">
        <v>320</v>
      </c>
      <c r="C120" s="421" t="s">
        <v>321</v>
      </c>
      <c r="D120" s="97">
        <f t="shared" si="14"/>
        <v>0</v>
      </c>
      <c r="E120" s="110"/>
      <c r="F120" s="110"/>
      <c r="G120" s="110"/>
      <c r="H120" s="110"/>
      <c r="I120" s="128"/>
      <c r="J120" s="112"/>
      <c r="K120" s="129"/>
      <c r="L120" s="113"/>
    </row>
    <row r="121" spans="1:12" s="92" customFormat="1" ht="16.899999999999999" customHeight="1" x14ac:dyDescent="0.25">
      <c r="A121" s="541" t="s">
        <v>322</v>
      </c>
      <c r="B121" s="542"/>
      <c r="C121" s="543" t="s">
        <v>323</v>
      </c>
      <c r="D121" s="97">
        <f t="shared" si="14"/>
        <v>0</v>
      </c>
      <c r="E121" s="110"/>
      <c r="F121" s="110"/>
      <c r="G121" s="110"/>
      <c r="H121" s="110"/>
      <c r="I121" s="128"/>
      <c r="J121" s="110"/>
      <c r="K121" s="110"/>
      <c r="L121" s="111"/>
    </row>
    <row r="122" spans="1:12" s="92" customFormat="1" ht="16.899999999999999" customHeight="1" x14ac:dyDescent="0.25">
      <c r="A122" s="336" t="s">
        <v>285</v>
      </c>
      <c r="B122" s="334"/>
      <c r="C122" s="337" t="s">
        <v>286</v>
      </c>
      <c r="D122" s="97">
        <f t="shared" si="14"/>
        <v>0</v>
      </c>
      <c r="E122" s="110"/>
      <c r="F122" s="110"/>
      <c r="G122" s="110"/>
      <c r="H122" s="110"/>
      <c r="I122" s="128"/>
      <c r="J122" s="112"/>
      <c r="K122" s="129"/>
      <c r="L122" s="113"/>
    </row>
    <row r="123" spans="1:12" s="93" customFormat="1" ht="34.9" customHeight="1" x14ac:dyDescent="0.25">
      <c r="A123" s="753" t="s">
        <v>545</v>
      </c>
      <c r="B123" s="754"/>
      <c r="C123" s="528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92" customFormat="1" ht="41.45" customHeight="1" x14ac:dyDescent="0.25">
      <c r="A124" s="729" t="s">
        <v>15</v>
      </c>
      <c r="B124" s="730"/>
      <c r="C124" s="337" t="s">
        <v>547</v>
      </c>
      <c r="D124" s="97">
        <f t="shared" si="14"/>
        <v>0</v>
      </c>
      <c r="E124" s="110"/>
      <c r="F124" s="110"/>
      <c r="G124" s="110"/>
      <c r="H124" s="110"/>
      <c r="I124" s="128"/>
      <c r="J124" s="112"/>
      <c r="K124" s="129"/>
      <c r="L124" s="113"/>
    </row>
    <row r="125" spans="1:12" s="92" customFormat="1" ht="15.75" customHeight="1" x14ac:dyDescent="0.2">
      <c r="A125" s="336"/>
      <c r="B125" s="334" t="s">
        <v>401</v>
      </c>
      <c r="C125" s="335" t="s">
        <v>402</v>
      </c>
      <c r="D125" s="97">
        <f t="shared" si="14"/>
        <v>0</v>
      </c>
      <c r="E125" s="110"/>
      <c r="F125" s="110"/>
      <c r="G125" s="110"/>
      <c r="H125" s="110"/>
      <c r="I125" s="128"/>
      <c r="J125" s="112"/>
      <c r="K125" s="129"/>
      <c r="L125" s="113"/>
    </row>
    <row r="126" spans="1:12" s="92" customFormat="1" ht="18" customHeight="1" x14ac:dyDescent="0.2">
      <c r="A126" s="336"/>
      <c r="B126" s="433" t="s">
        <v>632</v>
      </c>
      <c r="C126" s="335" t="s">
        <v>633</v>
      </c>
      <c r="D126" s="97">
        <f t="shared" si="14"/>
        <v>0</v>
      </c>
      <c r="E126" s="110"/>
      <c r="F126" s="110"/>
      <c r="G126" s="110"/>
      <c r="H126" s="110"/>
      <c r="I126" s="128"/>
      <c r="J126" s="112"/>
      <c r="K126" s="129"/>
      <c r="L126" s="113"/>
    </row>
    <row r="127" spans="1:12" s="92" customFormat="1" ht="18" customHeight="1" x14ac:dyDescent="0.2">
      <c r="A127" s="336"/>
      <c r="B127" s="433" t="s">
        <v>437</v>
      </c>
      <c r="C127" s="335" t="s">
        <v>436</v>
      </c>
      <c r="D127" s="97">
        <f t="shared" si="14"/>
        <v>0</v>
      </c>
      <c r="E127" s="110"/>
      <c r="F127" s="110"/>
      <c r="G127" s="110"/>
      <c r="H127" s="110"/>
      <c r="I127" s="128"/>
      <c r="J127" s="112"/>
      <c r="K127" s="129"/>
      <c r="L127" s="113"/>
    </row>
    <row r="128" spans="1:12" s="92" customFormat="1" ht="27" customHeight="1" x14ac:dyDescent="0.2">
      <c r="A128" s="336"/>
      <c r="B128" s="533" t="s">
        <v>748</v>
      </c>
      <c r="C128" s="335" t="s">
        <v>749</v>
      </c>
      <c r="D128" s="97">
        <f t="shared" si="14"/>
        <v>0</v>
      </c>
      <c r="E128" s="110"/>
      <c r="F128" s="110"/>
      <c r="G128" s="110"/>
      <c r="H128" s="110"/>
      <c r="I128" s="128"/>
      <c r="J128" s="112"/>
      <c r="K128" s="129"/>
      <c r="L128" s="113"/>
    </row>
    <row r="129" spans="1:12" s="92" customFormat="1" ht="28.15" customHeight="1" x14ac:dyDescent="0.2">
      <c r="A129" s="336"/>
      <c r="B129" s="533" t="s">
        <v>693</v>
      </c>
      <c r="C129" s="335" t="s">
        <v>750</v>
      </c>
      <c r="D129" s="97">
        <f t="shared" si="14"/>
        <v>0</v>
      </c>
      <c r="E129" s="110"/>
      <c r="F129" s="110"/>
      <c r="G129" s="110"/>
      <c r="H129" s="110"/>
      <c r="I129" s="128"/>
      <c r="J129" s="112"/>
      <c r="K129" s="129"/>
      <c r="L129" s="113"/>
    </row>
    <row r="130" spans="1:12" s="92" customFormat="1" ht="27.6" customHeight="1" x14ac:dyDescent="0.2">
      <c r="A130" s="544"/>
      <c r="B130" s="533" t="s">
        <v>333</v>
      </c>
      <c r="C130" s="335" t="s">
        <v>334</v>
      </c>
      <c r="D130" s="97">
        <f t="shared" si="14"/>
        <v>0</v>
      </c>
      <c r="E130" s="110"/>
      <c r="F130" s="110"/>
      <c r="G130" s="110"/>
      <c r="H130" s="110"/>
      <c r="I130" s="128"/>
      <c r="J130" s="112"/>
      <c r="K130" s="129"/>
      <c r="L130" s="113"/>
    </row>
    <row r="131" spans="1:12" s="92" customFormat="1" ht="30.75" customHeight="1" x14ac:dyDescent="0.2">
      <c r="A131" s="544"/>
      <c r="B131" s="533" t="s">
        <v>501</v>
      </c>
      <c r="C131" s="335" t="s">
        <v>502</v>
      </c>
      <c r="D131" s="97">
        <f t="shared" si="14"/>
        <v>0</v>
      </c>
      <c r="E131" s="110"/>
      <c r="F131" s="110"/>
      <c r="G131" s="110"/>
      <c r="H131" s="110"/>
      <c r="I131" s="128"/>
      <c r="J131" s="112"/>
      <c r="K131" s="129"/>
      <c r="L131" s="113"/>
    </row>
    <row r="132" spans="1:12" s="92" customFormat="1" ht="27.6" customHeight="1" x14ac:dyDescent="0.2">
      <c r="A132" s="544"/>
      <c r="B132" s="533" t="s">
        <v>262</v>
      </c>
      <c r="C132" s="335" t="s">
        <v>263</v>
      </c>
      <c r="D132" s="97">
        <f t="shared" si="14"/>
        <v>0</v>
      </c>
      <c r="E132" s="110"/>
      <c r="F132" s="110"/>
      <c r="G132" s="110"/>
      <c r="H132" s="110"/>
      <c r="I132" s="128"/>
      <c r="J132" s="112"/>
      <c r="K132" s="129"/>
      <c r="L132" s="113"/>
    </row>
    <row r="133" spans="1:12" s="92" customFormat="1" ht="33" customHeight="1" x14ac:dyDescent="0.2">
      <c r="A133" s="544"/>
      <c r="B133" s="533" t="s">
        <v>731</v>
      </c>
      <c r="C133" s="335" t="s">
        <v>264</v>
      </c>
      <c r="D133" s="97">
        <f t="shared" si="14"/>
        <v>0</v>
      </c>
      <c r="E133" s="110"/>
      <c r="F133" s="110"/>
      <c r="G133" s="110"/>
      <c r="H133" s="110"/>
      <c r="I133" s="128"/>
      <c r="J133" s="112"/>
      <c r="K133" s="129"/>
      <c r="L133" s="113"/>
    </row>
    <row r="134" spans="1:12" s="92" customFormat="1" ht="27" customHeight="1" x14ac:dyDescent="0.2">
      <c r="A134" s="544"/>
      <c r="B134" s="533" t="s">
        <v>45</v>
      </c>
      <c r="C134" s="335" t="s">
        <v>46</v>
      </c>
      <c r="D134" s="97">
        <f t="shared" si="14"/>
        <v>0</v>
      </c>
      <c r="E134" s="110"/>
      <c r="F134" s="110"/>
      <c r="G134" s="110"/>
      <c r="H134" s="110"/>
      <c r="I134" s="128"/>
      <c r="J134" s="112"/>
      <c r="K134" s="129"/>
      <c r="L134" s="113"/>
    </row>
    <row r="135" spans="1:12" s="92" customFormat="1" ht="20.25" customHeight="1" x14ac:dyDescent="0.2">
      <c r="A135" s="544"/>
      <c r="B135" s="533" t="s">
        <v>47</v>
      </c>
      <c r="C135" s="335" t="s">
        <v>48</v>
      </c>
      <c r="D135" s="97">
        <f t="shared" si="14"/>
        <v>0</v>
      </c>
      <c r="E135" s="110"/>
      <c r="F135" s="110"/>
      <c r="G135" s="110"/>
      <c r="H135" s="110"/>
      <c r="I135" s="128"/>
      <c r="J135" s="112"/>
      <c r="K135" s="129"/>
      <c r="L135" s="113"/>
    </row>
    <row r="136" spans="1:12" s="92" customFormat="1" ht="28.15" customHeight="1" x14ac:dyDescent="0.2">
      <c r="A136" s="544"/>
      <c r="B136" s="533" t="s">
        <v>16</v>
      </c>
      <c r="C136" s="335" t="s">
        <v>17</v>
      </c>
      <c r="D136" s="97">
        <f t="shared" si="14"/>
        <v>0</v>
      </c>
      <c r="E136" s="110"/>
      <c r="F136" s="110"/>
      <c r="G136" s="110"/>
      <c r="H136" s="110"/>
      <c r="I136" s="128"/>
      <c r="J136" s="112"/>
      <c r="K136" s="129"/>
      <c r="L136" s="113"/>
    </row>
    <row r="137" spans="1:12" s="92" customFormat="1" ht="28.15" customHeight="1" x14ac:dyDescent="0.2">
      <c r="A137" s="544"/>
      <c r="B137" s="533" t="s">
        <v>18</v>
      </c>
      <c r="C137" s="335" t="s">
        <v>19</v>
      </c>
      <c r="D137" s="97">
        <f t="shared" si="14"/>
        <v>0</v>
      </c>
      <c r="E137" s="110"/>
      <c r="F137" s="110"/>
      <c r="G137" s="110"/>
      <c r="H137" s="110"/>
      <c r="I137" s="128"/>
      <c r="J137" s="112"/>
      <c r="K137" s="129"/>
      <c r="L137" s="113"/>
    </row>
    <row r="138" spans="1:12" s="93" customFormat="1" ht="17.25" customHeight="1" x14ac:dyDescent="0.25">
      <c r="A138" s="536" t="s">
        <v>80</v>
      </c>
      <c r="B138" s="537"/>
      <c r="C138" s="528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729" t="s">
        <v>432</v>
      </c>
      <c r="B139" s="730"/>
      <c r="C139" s="337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536"/>
      <c r="B140" s="334" t="s">
        <v>206</v>
      </c>
      <c r="C140" s="335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92" customFormat="1" ht="27" customHeight="1" x14ac:dyDescent="0.2">
      <c r="A141" s="545"/>
      <c r="B141" s="533" t="s">
        <v>532</v>
      </c>
      <c r="C141" s="335" t="s">
        <v>212</v>
      </c>
      <c r="D141" s="97">
        <f t="shared" si="14"/>
        <v>0</v>
      </c>
      <c r="E141" s="110"/>
      <c r="F141" s="110"/>
      <c r="G141" s="110"/>
      <c r="H141" s="110"/>
      <c r="I141" s="128"/>
      <c r="J141" s="112"/>
      <c r="K141" s="129"/>
      <c r="L141" s="113"/>
    </row>
    <row r="142" spans="1:12" s="92" customFormat="1" ht="29.45" customHeight="1" x14ac:dyDescent="0.25">
      <c r="A142" s="729" t="s">
        <v>50</v>
      </c>
      <c r="B142" s="730"/>
      <c r="C142" s="337" t="s">
        <v>745</v>
      </c>
      <c r="D142" s="97">
        <f t="shared" ref="D142:D206" si="16">F142+G142+H142+I142</f>
        <v>0</v>
      </c>
      <c r="E142" s="110"/>
      <c r="F142" s="110"/>
      <c r="G142" s="110"/>
      <c r="H142" s="110"/>
      <c r="I142" s="128"/>
      <c r="J142" s="112"/>
      <c r="K142" s="129"/>
      <c r="L142" s="113"/>
    </row>
    <row r="143" spans="1:12" s="92" customFormat="1" ht="16.899999999999999" customHeight="1" x14ac:dyDescent="0.2">
      <c r="A143" s="546"/>
      <c r="B143" s="334" t="s">
        <v>51</v>
      </c>
      <c r="C143" s="335" t="s">
        <v>52</v>
      </c>
      <c r="D143" s="97">
        <f t="shared" si="16"/>
        <v>0</v>
      </c>
      <c r="E143" s="110"/>
      <c r="F143" s="110"/>
      <c r="G143" s="110"/>
      <c r="H143" s="110"/>
      <c r="I143" s="128"/>
      <c r="J143" s="112"/>
      <c r="K143" s="129"/>
      <c r="L143" s="113"/>
    </row>
    <row r="144" spans="1:12" s="92" customFormat="1" ht="16.899999999999999" customHeight="1" x14ac:dyDescent="0.2">
      <c r="A144" s="546"/>
      <c r="B144" s="334" t="s">
        <v>53</v>
      </c>
      <c r="C144" s="335" t="s">
        <v>54</v>
      </c>
      <c r="D144" s="97">
        <f t="shared" si="16"/>
        <v>0</v>
      </c>
      <c r="E144" s="110"/>
      <c r="F144" s="110"/>
      <c r="G144" s="110"/>
      <c r="H144" s="110"/>
      <c r="I144" s="128"/>
      <c r="J144" s="112"/>
      <c r="K144" s="129"/>
      <c r="L144" s="113"/>
    </row>
    <row r="145" spans="1:12" s="92" customFormat="1" ht="16.899999999999999" customHeight="1" x14ac:dyDescent="0.25">
      <c r="A145" s="336" t="s">
        <v>55</v>
      </c>
      <c r="B145" s="408"/>
      <c r="C145" s="337" t="s">
        <v>56</v>
      </c>
      <c r="D145" s="97">
        <f t="shared" si="16"/>
        <v>0</v>
      </c>
      <c r="E145" s="110"/>
      <c r="F145" s="110"/>
      <c r="G145" s="110"/>
      <c r="H145" s="110"/>
      <c r="I145" s="128"/>
      <c r="J145" s="110"/>
      <c r="K145" s="110"/>
      <c r="L145" s="111"/>
    </row>
    <row r="146" spans="1:12" s="92" customFormat="1" ht="16.899999999999999" customHeight="1" x14ac:dyDescent="0.25">
      <c r="A146" s="547" t="s">
        <v>57</v>
      </c>
      <c r="B146" s="408"/>
      <c r="C146" s="337" t="s">
        <v>58</v>
      </c>
      <c r="D146" s="97">
        <f t="shared" si="16"/>
        <v>0</v>
      </c>
      <c r="E146" s="110"/>
      <c r="F146" s="110"/>
      <c r="G146" s="110"/>
      <c r="H146" s="110"/>
      <c r="I146" s="128"/>
      <c r="J146" s="112"/>
      <c r="K146" s="129"/>
      <c r="L146" s="113"/>
    </row>
    <row r="147" spans="1:12" s="92" customFormat="1" ht="16.899999999999999" customHeight="1" x14ac:dyDescent="0.2">
      <c r="A147" s="336"/>
      <c r="B147" s="548" t="s">
        <v>59</v>
      </c>
      <c r="C147" s="335" t="s">
        <v>60</v>
      </c>
      <c r="D147" s="97">
        <f t="shared" si="16"/>
        <v>0</v>
      </c>
      <c r="E147" s="110"/>
      <c r="F147" s="110"/>
      <c r="G147" s="110"/>
      <c r="H147" s="110"/>
      <c r="I147" s="128"/>
      <c r="J147" s="112"/>
      <c r="K147" s="129"/>
      <c r="L147" s="113"/>
    </row>
    <row r="148" spans="1:12" s="92" customFormat="1" ht="16.899999999999999" customHeight="1" x14ac:dyDescent="0.2">
      <c r="A148" s="336"/>
      <c r="B148" s="548" t="s">
        <v>61</v>
      </c>
      <c r="C148" s="335" t="s">
        <v>62</v>
      </c>
      <c r="D148" s="97">
        <f t="shared" si="16"/>
        <v>0</v>
      </c>
      <c r="E148" s="110"/>
      <c r="F148" s="110"/>
      <c r="G148" s="110"/>
      <c r="H148" s="110"/>
      <c r="I148" s="128"/>
      <c r="J148" s="112"/>
      <c r="K148" s="129"/>
      <c r="L148" s="113"/>
    </row>
    <row r="149" spans="1:12" s="92" customFormat="1" ht="16.899999999999999" customHeight="1" x14ac:dyDescent="0.2">
      <c r="A149" s="336"/>
      <c r="B149" s="548" t="s">
        <v>425</v>
      </c>
      <c r="C149" s="335" t="s">
        <v>426</v>
      </c>
      <c r="D149" s="97">
        <f t="shared" si="16"/>
        <v>0</v>
      </c>
      <c r="E149" s="110"/>
      <c r="F149" s="110"/>
      <c r="G149" s="110"/>
      <c r="H149" s="110"/>
      <c r="I149" s="128"/>
      <c r="J149" s="112"/>
      <c r="K149" s="129"/>
      <c r="L149" s="113"/>
    </row>
    <row r="150" spans="1:12" s="92" customFormat="1" ht="16.899999999999999" customHeight="1" x14ac:dyDescent="0.2">
      <c r="A150" s="336"/>
      <c r="B150" s="548" t="s">
        <v>427</v>
      </c>
      <c r="C150" s="335" t="s">
        <v>428</v>
      </c>
      <c r="D150" s="97">
        <f t="shared" si="16"/>
        <v>0</v>
      </c>
      <c r="E150" s="110"/>
      <c r="F150" s="110"/>
      <c r="G150" s="110"/>
      <c r="H150" s="110"/>
      <c r="I150" s="128"/>
      <c r="J150" s="112"/>
      <c r="K150" s="129"/>
      <c r="L150" s="113"/>
    </row>
    <row r="151" spans="1:12" s="280" customFormat="1" ht="29.25" customHeight="1" x14ac:dyDescent="0.2">
      <c r="A151" s="731" t="s">
        <v>821</v>
      </c>
      <c r="B151" s="732"/>
      <c r="C151" s="54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92" customFormat="1" ht="15.6" customHeight="1" x14ac:dyDescent="0.25">
      <c r="A152" s="336" t="s">
        <v>719</v>
      </c>
      <c r="B152" s="527"/>
      <c r="C152" s="337" t="s">
        <v>720</v>
      </c>
      <c r="D152" s="97">
        <f t="shared" si="16"/>
        <v>0</v>
      </c>
      <c r="E152" s="110"/>
      <c r="F152" s="110"/>
      <c r="G152" s="110"/>
      <c r="H152" s="110"/>
      <c r="I152" s="128"/>
      <c r="J152" s="112"/>
      <c r="K152" s="129"/>
      <c r="L152" s="113"/>
    </row>
    <row r="153" spans="1:12" s="92" customFormat="1" ht="15.6" customHeight="1" x14ac:dyDescent="0.25">
      <c r="A153" s="534" t="s">
        <v>92</v>
      </c>
      <c r="B153" s="527"/>
      <c r="C153" s="337" t="s">
        <v>99</v>
      </c>
      <c r="D153" s="97">
        <f t="shared" si="16"/>
        <v>0</v>
      </c>
      <c r="E153" s="110"/>
      <c r="F153" s="110"/>
      <c r="G153" s="110"/>
      <c r="H153" s="110"/>
      <c r="I153" s="128"/>
      <c r="J153" s="112"/>
      <c r="K153" s="129"/>
      <c r="L153" s="113"/>
    </row>
    <row r="154" spans="1:12" s="92" customFormat="1" ht="15.6" customHeight="1" x14ac:dyDescent="0.25">
      <c r="A154" s="534" t="s">
        <v>613</v>
      </c>
      <c r="B154" s="527"/>
      <c r="C154" s="337" t="s">
        <v>295</v>
      </c>
      <c r="D154" s="97">
        <f t="shared" si="16"/>
        <v>0</v>
      </c>
      <c r="E154" s="110"/>
      <c r="F154" s="110"/>
      <c r="G154" s="110"/>
      <c r="H154" s="110"/>
      <c r="I154" s="128"/>
      <c r="J154" s="112"/>
      <c r="K154" s="129"/>
      <c r="L154" s="113"/>
    </row>
    <row r="155" spans="1:12" s="92" customFormat="1" ht="15.6" customHeight="1" x14ac:dyDescent="0.25">
      <c r="A155" s="698" t="s">
        <v>93</v>
      </c>
      <c r="B155" s="699"/>
      <c r="C155" s="337" t="s">
        <v>94</v>
      </c>
      <c r="D155" s="97">
        <f t="shared" si="16"/>
        <v>0</v>
      </c>
      <c r="E155" s="110"/>
      <c r="F155" s="110"/>
      <c r="G155" s="110"/>
      <c r="H155" s="110"/>
      <c r="I155" s="128"/>
      <c r="J155" s="112"/>
      <c r="K155" s="129"/>
      <c r="L155" s="113"/>
    </row>
    <row r="156" spans="1:12" s="92" customFormat="1" ht="15.6" customHeight="1" x14ac:dyDescent="0.25">
      <c r="A156" s="698" t="s">
        <v>95</v>
      </c>
      <c r="B156" s="699"/>
      <c r="C156" s="337" t="s">
        <v>96</v>
      </c>
      <c r="D156" s="97">
        <f t="shared" si="16"/>
        <v>0</v>
      </c>
      <c r="E156" s="110"/>
      <c r="F156" s="110"/>
      <c r="G156" s="110"/>
      <c r="H156" s="110"/>
      <c r="I156" s="128"/>
      <c r="J156" s="112"/>
      <c r="K156" s="129"/>
      <c r="L156" s="113"/>
    </row>
    <row r="157" spans="1:12" s="92" customFormat="1" ht="15.6" customHeight="1" x14ac:dyDescent="0.25">
      <c r="A157" s="534" t="s">
        <v>317</v>
      </c>
      <c r="B157" s="527"/>
      <c r="C157" s="337" t="s">
        <v>318</v>
      </c>
      <c r="D157" s="97">
        <f t="shared" si="16"/>
        <v>0</v>
      </c>
      <c r="E157" s="110"/>
      <c r="F157" s="110"/>
      <c r="G157" s="110"/>
      <c r="H157" s="110"/>
      <c r="I157" s="128"/>
      <c r="J157" s="112"/>
      <c r="K157" s="129"/>
      <c r="L157" s="113"/>
    </row>
    <row r="158" spans="1:12" s="92" customFormat="1" ht="15.6" customHeight="1" x14ac:dyDescent="0.25">
      <c r="A158" s="534" t="s">
        <v>319</v>
      </c>
      <c r="B158" s="527"/>
      <c r="C158" s="337" t="s">
        <v>760</v>
      </c>
      <c r="D158" s="97">
        <f t="shared" si="16"/>
        <v>0</v>
      </c>
      <c r="E158" s="110"/>
      <c r="F158" s="110"/>
      <c r="G158" s="110"/>
      <c r="H158" s="110"/>
      <c r="I158" s="128"/>
      <c r="J158" s="112"/>
      <c r="K158" s="129"/>
      <c r="L158" s="113"/>
    </row>
    <row r="159" spans="1:12" s="92" customFormat="1" ht="32.25" customHeight="1" x14ac:dyDescent="0.25">
      <c r="A159" s="709" t="s">
        <v>106</v>
      </c>
      <c r="B159" s="710"/>
      <c r="C159" s="337" t="s">
        <v>338</v>
      </c>
      <c r="D159" s="97">
        <f t="shared" si="16"/>
        <v>0</v>
      </c>
      <c r="E159" s="110"/>
      <c r="F159" s="110"/>
      <c r="G159" s="110"/>
      <c r="H159" s="110"/>
      <c r="I159" s="128"/>
      <c r="J159" s="112"/>
      <c r="K159" s="129"/>
      <c r="L159" s="113"/>
    </row>
    <row r="160" spans="1:12" s="92" customFormat="1" ht="15.6" customHeight="1" x14ac:dyDescent="0.25">
      <c r="A160" s="534" t="s">
        <v>761</v>
      </c>
      <c r="B160" s="527"/>
      <c r="C160" s="337" t="s">
        <v>762</v>
      </c>
      <c r="D160" s="97">
        <f t="shared" si="16"/>
        <v>0</v>
      </c>
      <c r="E160" s="110"/>
      <c r="F160" s="110"/>
      <c r="G160" s="110"/>
      <c r="H160" s="110"/>
      <c r="I160" s="128"/>
      <c r="J160" s="112"/>
      <c r="K160" s="129"/>
      <c r="L160" s="113"/>
    </row>
    <row r="161" spans="1:12" s="92" customFormat="1" ht="15.6" customHeight="1" x14ac:dyDescent="0.25">
      <c r="A161" s="534" t="s">
        <v>763</v>
      </c>
      <c r="B161" s="542"/>
      <c r="C161" s="337" t="s">
        <v>764</v>
      </c>
      <c r="D161" s="97">
        <f t="shared" si="16"/>
        <v>0</v>
      </c>
      <c r="E161" s="110"/>
      <c r="F161" s="110"/>
      <c r="G161" s="110"/>
      <c r="H161" s="110"/>
      <c r="I161" s="128"/>
      <c r="J161" s="112"/>
      <c r="K161" s="129"/>
      <c r="L161" s="113"/>
    </row>
    <row r="162" spans="1:12" s="92" customFormat="1" ht="15.6" customHeight="1" x14ac:dyDescent="0.25">
      <c r="A162" s="534" t="s">
        <v>571</v>
      </c>
      <c r="B162" s="542"/>
      <c r="C162" s="337" t="s">
        <v>572</v>
      </c>
      <c r="D162" s="97">
        <f t="shared" si="16"/>
        <v>0</v>
      </c>
      <c r="E162" s="110"/>
      <c r="F162" s="110"/>
      <c r="G162" s="110"/>
      <c r="H162" s="110"/>
      <c r="I162" s="128"/>
      <c r="J162" s="112"/>
      <c r="K162" s="129"/>
      <c r="L162" s="113"/>
    </row>
    <row r="163" spans="1:12" s="92" customFormat="1" ht="18" customHeight="1" x14ac:dyDescent="0.25">
      <c r="A163" s="432" t="s">
        <v>70</v>
      </c>
      <c r="B163" s="433"/>
      <c r="C163" s="337" t="s">
        <v>71</v>
      </c>
      <c r="D163" s="97">
        <f t="shared" si="16"/>
        <v>0</v>
      </c>
      <c r="E163" s="110"/>
      <c r="F163" s="110"/>
      <c r="G163" s="110"/>
      <c r="H163" s="110"/>
      <c r="I163" s="128"/>
      <c r="J163" s="112"/>
      <c r="K163" s="129"/>
      <c r="L163" s="113"/>
    </row>
    <row r="164" spans="1:12" s="92" customFormat="1" ht="18" customHeight="1" x14ac:dyDescent="0.25">
      <c r="A164" s="432" t="s">
        <v>819</v>
      </c>
      <c r="B164" s="433"/>
      <c r="C164" s="337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92" customFormat="1" ht="15.6" customHeight="1" x14ac:dyDescent="0.25">
      <c r="A165" s="550" t="s">
        <v>573</v>
      </c>
      <c r="B165" s="551"/>
      <c r="C165" s="337" t="s">
        <v>578</v>
      </c>
      <c r="D165" s="97">
        <f t="shared" si="16"/>
        <v>0</v>
      </c>
      <c r="E165" s="110"/>
      <c r="F165" s="110"/>
      <c r="G165" s="110"/>
      <c r="H165" s="110"/>
      <c r="I165" s="128"/>
      <c r="J165" s="110"/>
      <c r="K165" s="110"/>
      <c r="L165" s="111"/>
    </row>
    <row r="166" spans="1:12" s="93" customFormat="1" ht="15.6" customHeight="1" x14ac:dyDescent="0.25">
      <c r="A166" s="536" t="s">
        <v>375</v>
      </c>
      <c r="B166" s="537"/>
      <c r="C166" s="528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92" customFormat="1" ht="29.45" customHeight="1" x14ac:dyDescent="0.25">
      <c r="A167" s="711" t="s">
        <v>498</v>
      </c>
      <c r="B167" s="712"/>
      <c r="C167" s="337" t="s">
        <v>499</v>
      </c>
      <c r="D167" s="97">
        <f t="shared" si="16"/>
        <v>0</v>
      </c>
      <c r="E167" s="110"/>
      <c r="F167" s="110"/>
      <c r="G167" s="110"/>
      <c r="H167" s="110"/>
      <c r="I167" s="128"/>
      <c r="J167" s="112"/>
      <c r="K167" s="129"/>
      <c r="L167" s="113"/>
    </row>
    <row r="168" spans="1:12" s="92" customFormat="1" ht="15.6" customHeight="1" x14ac:dyDescent="0.25">
      <c r="A168" s="534" t="s">
        <v>500</v>
      </c>
      <c r="B168" s="527"/>
      <c r="C168" s="337" t="s">
        <v>714</v>
      </c>
      <c r="D168" s="97">
        <f t="shared" si="16"/>
        <v>0</v>
      </c>
      <c r="E168" s="110"/>
      <c r="F168" s="110"/>
      <c r="G168" s="110"/>
      <c r="H168" s="110"/>
      <c r="I168" s="128"/>
      <c r="J168" s="112"/>
      <c r="K168" s="129"/>
      <c r="L168" s="113"/>
    </row>
    <row r="169" spans="1:12" s="93" customFormat="1" ht="15.6" customHeight="1" x14ac:dyDescent="0.25">
      <c r="A169" s="552" t="s">
        <v>376</v>
      </c>
      <c r="B169" s="537"/>
      <c r="C169" s="528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92" customFormat="1" ht="27.75" customHeight="1" x14ac:dyDescent="0.25">
      <c r="A170" s="713" t="s">
        <v>743</v>
      </c>
      <c r="B170" s="714"/>
      <c r="C170" s="337" t="s">
        <v>744</v>
      </c>
      <c r="D170" s="97">
        <f t="shared" si="16"/>
        <v>0</v>
      </c>
      <c r="E170" s="110"/>
      <c r="F170" s="110"/>
      <c r="G170" s="110"/>
      <c r="H170" s="110"/>
      <c r="I170" s="128"/>
      <c r="J170" s="112"/>
      <c r="K170" s="129"/>
      <c r="L170" s="113"/>
    </row>
    <row r="171" spans="1:12" s="92" customFormat="1" ht="15.6" customHeight="1" x14ac:dyDescent="0.2">
      <c r="A171" s="336"/>
      <c r="B171" s="533" t="s">
        <v>685</v>
      </c>
      <c r="C171" s="335" t="s">
        <v>686</v>
      </c>
      <c r="D171" s="97">
        <f t="shared" si="16"/>
        <v>0</v>
      </c>
      <c r="E171" s="110"/>
      <c r="F171" s="110"/>
      <c r="G171" s="110"/>
      <c r="H171" s="110"/>
      <c r="I171" s="128"/>
      <c r="J171" s="112"/>
      <c r="K171" s="129"/>
      <c r="L171" s="113"/>
    </row>
    <row r="172" spans="1:12" s="92" customFormat="1" ht="15.6" customHeight="1" x14ac:dyDescent="0.2">
      <c r="A172" s="336"/>
      <c r="B172" s="533" t="s">
        <v>687</v>
      </c>
      <c r="C172" s="335" t="s">
        <v>688</v>
      </c>
      <c r="D172" s="97">
        <f t="shared" si="16"/>
        <v>0</v>
      </c>
      <c r="E172" s="110"/>
      <c r="F172" s="110"/>
      <c r="G172" s="110"/>
      <c r="H172" s="110"/>
      <c r="I172" s="128"/>
      <c r="J172" s="112"/>
      <c r="K172" s="129"/>
      <c r="L172" s="113"/>
    </row>
    <row r="173" spans="1:12" s="92" customFormat="1" ht="15.6" customHeight="1" x14ac:dyDescent="0.2">
      <c r="A173" s="336"/>
      <c r="B173" s="533" t="s">
        <v>689</v>
      </c>
      <c r="C173" s="335" t="s">
        <v>690</v>
      </c>
      <c r="D173" s="97">
        <f t="shared" si="16"/>
        <v>0</v>
      </c>
      <c r="E173" s="110"/>
      <c r="F173" s="110"/>
      <c r="G173" s="110"/>
      <c r="H173" s="110"/>
      <c r="I173" s="128"/>
      <c r="J173" s="112"/>
      <c r="K173" s="129"/>
      <c r="L173" s="113"/>
    </row>
    <row r="174" spans="1:12" s="92" customFormat="1" ht="15.6" customHeight="1" x14ac:dyDescent="0.2">
      <c r="A174" s="336"/>
      <c r="B174" s="408" t="s">
        <v>691</v>
      </c>
      <c r="C174" s="335" t="s">
        <v>522</v>
      </c>
      <c r="D174" s="97">
        <f t="shared" si="16"/>
        <v>0</v>
      </c>
      <c r="E174" s="110"/>
      <c r="F174" s="110"/>
      <c r="G174" s="110"/>
      <c r="H174" s="110"/>
      <c r="I174" s="128"/>
      <c r="J174" s="112"/>
      <c r="K174" s="129"/>
      <c r="L174" s="113"/>
    </row>
    <row r="175" spans="1:12" s="92" customFormat="1" ht="15.6" customHeight="1" x14ac:dyDescent="0.25">
      <c r="A175" s="529" t="s">
        <v>523</v>
      </c>
      <c r="B175" s="527"/>
      <c r="C175" s="337" t="s">
        <v>734</v>
      </c>
      <c r="D175" s="97">
        <f t="shared" si="16"/>
        <v>0</v>
      </c>
      <c r="E175" s="110"/>
      <c r="F175" s="110"/>
      <c r="G175" s="110"/>
      <c r="H175" s="110"/>
      <c r="I175" s="128"/>
      <c r="J175" s="112"/>
      <c r="K175" s="129"/>
      <c r="L175" s="113"/>
    </row>
    <row r="176" spans="1:12" s="92" customFormat="1" ht="15.6" customHeight="1" x14ac:dyDescent="0.2">
      <c r="A176" s="336"/>
      <c r="B176" s="408" t="s">
        <v>524</v>
      </c>
      <c r="C176" s="335" t="s">
        <v>525</v>
      </c>
      <c r="D176" s="97">
        <f t="shared" si="16"/>
        <v>0</v>
      </c>
      <c r="E176" s="110"/>
      <c r="F176" s="110"/>
      <c r="G176" s="110"/>
      <c r="H176" s="110"/>
      <c r="I176" s="128"/>
      <c r="J176" s="112"/>
      <c r="K176" s="129"/>
      <c r="L176" s="113"/>
    </row>
    <row r="177" spans="1:12" s="92" customFormat="1" ht="15.6" customHeight="1" x14ac:dyDescent="0.2">
      <c r="A177" s="336"/>
      <c r="B177" s="408" t="s">
        <v>553</v>
      </c>
      <c r="C177" s="335" t="s">
        <v>554</v>
      </c>
      <c r="D177" s="97">
        <f t="shared" si="16"/>
        <v>0</v>
      </c>
      <c r="E177" s="110"/>
      <c r="F177" s="110"/>
      <c r="G177" s="110"/>
      <c r="H177" s="110"/>
      <c r="I177" s="128"/>
      <c r="J177" s="112"/>
      <c r="K177" s="129"/>
      <c r="L177" s="113"/>
    </row>
    <row r="178" spans="1:12" s="92" customFormat="1" ht="15.6" customHeight="1" x14ac:dyDescent="0.2">
      <c r="A178" s="336"/>
      <c r="B178" s="408" t="s">
        <v>434</v>
      </c>
      <c r="C178" s="335" t="s">
        <v>435</v>
      </c>
      <c r="D178" s="97">
        <f t="shared" si="16"/>
        <v>0</v>
      </c>
      <c r="E178" s="110"/>
      <c r="F178" s="110"/>
      <c r="G178" s="110"/>
      <c r="H178" s="110"/>
      <c r="I178" s="128"/>
      <c r="J178" s="112"/>
      <c r="K178" s="129"/>
      <c r="L178" s="113"/>
    </row>
    <row r="179" spans="1:12" s="93" customFormat="1" ht="33.75" customHeight="1" x14ac:dyDescent="0.25">
      <c r="A179" s="745" t="s">
        <v>377</v>
      </c>
      <c r="B179" s="746"/>
      <c r="C179" s="528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92" customFormat="1" ht="23.25" customHeight="1" x14ac:dyDescent="0.25">
      <c r="A180" s="694" t="s">
        <v>391</v>
      </c>
      <c r="B180" s="695"/>
      <c r="C180" s="337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92" customFormat="1" ht="25.5" x14ac:dyDescent="0.25">
      <c r="A181" s="336"/>
      <c r="B181" s="553" t="s">
        <v>389</v>
      </c>
      <c r="C181" s="337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92" customFormat="1" ht="16.899999999999999" customHeight="1" x14ac:dyDescent="0.25">
      <c r="A182" s="554" t="s">
        <v>378</v>
      </c>
      <c r="B182" s="555"/>
      <c r="C182" s="337" t="s">
        <v>133</v>
      </c>
      <c r="D182" s="97">
        <f t="shared" si="16"/>
        <v>0</v>
      </c>
      <c r="E182" s="110"/>
      <c r="F182" s="110"/>
      <c r="G182" s="110"/>
      <c r="H182" s="110"/>
      <c r="I182" s="128"/>
      <c r="J182" s="110"/>
      <c r="K182" s="110"/>
      <c r="L182" s="111"/>
    </row>
    <row r="183" spans="1:12" s="92" customFormat="1" ht="16.899999999999999" customHeight="1" x14ac:dyDescent="0.2">
      <c r="A183" s="336" t="s">
        <v>1</v>
      </c>
      <c r="B183" s="527"/>
      <c r="C183" s="549" t="s">
        <v>526</v>
      </c>
      <c r="D183" s="97">
        <f t="shared" si="16"/>
        <v>0</v>
      </c>
      <c r="E183" s="110"/>
      <c r="F183" s="98">
        <f>F184</f>
        <v>0</v>
      </c>
      <c r="G183" s="98">
        <f t="shared" ref="G183:L183" si="19">G184</f>
        <v>0</v>
      </c>
      <c r="H183" s="98">
        <f t="shared" si="19"/>
        <v>0</v>
      </c>
      <c r="I183" s="98">
        <f t="shared" si="19"/>
        <v>0</v>
      </c>
      <c r="J183" s="110">
        <f t="shared" si="19"/>
        <v>0</v>
      </c>
      <c r="K183" s="110">
        <f t="shared" si="19"/>
        <v>0</v>
      </c>
      <c r="L183" s="111">
        <f t="shared" si="19"/>
        <v>0</v>
      </c>
    </row>
    <row r="184" spans="1:12" s="92" customFormat="1" ht="16.899999999999999" customHeight="1" x14ac:dyDescent="0.2">
      <c r="A184" s="554"/>
      <c r="B184" s="408" t="s">
        <v>634</v>
      </c>
      <c r="C184" s="556" t="s">
        <v>527</v>
      </c>
      <c r="D184" s="97">
        <f t="shared" si="16"/>
        <v>0</v>
      </c>
      <c r="E184" s="110"/>
      <c r="F184" s="110"/>
      <c r="G184" s="110"/>
      <c r="H184" s="110"/>
      <c r="I184" s="128"/>
      <c r="J184" s="110"/>
      <c r="K184" s="110"/>
      <c r="L184" s="111"/>
    </row>
    <row r="185" spans="1:12" s="95" customFormat="1" x14ac:dyDescent="0.2">
      <c r="A185" s="441" t="s">
        <v>2</v>
      </c>
      <c r="B185" s="442"/>
      <c r="C185" s="549" t="s">
        <v>529</v>
      </c>
      <c r="D185" s="97">
        <f t="shared" si="16"/>
        <v>0</v>
      </c>
      <c r="E185" s="124"/>
      <c r="F185" s="100">
        <f>F186</f>
        <v>0</v>
      </c>
      <c r="G185" s="100">
        <f t="shared" ref="G185:L185" si="20">G186</f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92" customFormat="1" x14ac:dyDescent="0.2">
      <c r="A186" s="546"/>
      <c r="B186" s="557" t="s">
        <v>44</v>
      </c>
      <c r="C186" s="556" t="s">
        <v>530</v>
      </c>
      <c r="D186" s="97">
        <f t="shared" si="16"/>
        <v>0</v>
      </c>
      <c r="E186" s="110"/>
      <c r="F186" s="110"/>
      <c r="G186" s="110"/>
      <c r="H186" s="110"/>
      <c r="I186" s="128"/>
      <c r="J186" s="110"/>
      <c r="K186" s="110"/>
      <c r="L186" s="111"/>
    </row>
    <row r="187" spans="1:12" s="96" customFormat="1" ht="39" customHeight="1" x14ac:dyDescent="0.2">
      <c r="A187" s="715" t="s">
        <v>712</v>
      </c>
      <c r="B187" s="716"/>
      <c r="C187" s="444"/>
      <c r="D187" s="97">
        <f t="shared" si="16"/>
        <v>0</v>
      </c>
      <c r="E187" s="114"/>
      <c r="F187" s="116">
        <f t="shared" ref="F187:L187" si="21">F263+F278</f>
        <v>0</v>
      </c>
      <c r="G187" s="116">
        <f t="shared" si="21"/>
        <v>0</v>
      </c>
      <c r="H187" s="116">
        <f t="shared" si="21"/>
        <v>0</v>
      </c>
      <c r="I187" s="116">
        <f t="shared" si="21"/>
        <v>0</v>
      </c>
      <c r="J187" s="114">
        <f t="shared" si="21"/>
        <v>0</v>
      </c>
      <c r="K187" s="114">
        <f t="shared" si="21"/>
        <v>0</v>
      </c>
      <c r="L187" s="525">
        <f t="shared" si="21"/>
        <v>0</v>
      </c>
    </row>
    <row r="188" spans="1:12" s="92" customFormat="1" ht="30" customHeight="1" x14ac:dyDescent="0.25">
      <c r="A188" s="731" t="s">
        <v>416</v>
      </c>
      <c r="B188" s="732"/>
      <c r="C188" s="528" t="s">
        <v>767</v>
      </c>
      <c r="D188" s="97">
        <f t="shared" si="16"/>
        <v>0</v>
      </c>
      <c r="E188" s="110"/>
      <c r="F188" s="110"/>
      <c r="G188" s="110"/>
      <c r="H188" s="110"/>
      <c r="I188" s="128"/>
      <c r="J188" s="110"/>
      <c r="K188" s="110"/>
      <c r="L188" s="111"/>
    </row>
    <row r="189" spans="1:12" s="92" customFormat="1" ht="18" customHeight="1" x14ac:dyDescent="0.25">
      <c r="A189" s="336" t="s">
        <v>684</v>
      </c>
      <c r="B189" s="408"/>
      <c r="C189" s="337" t="s">
        <v>190</v>
      </c>
      <c r="D189" s="97">
        <f t="shared" si="16"/>
        <v>0</v>
      </c>
      <c r="E189" s="110"/>
      <c r="F189" s="110"/>
      <c r="G189" s="110"/>
      <c r="H189" s="110"/>
      <c r="I189" s="128"/>
      <c r="J189" s="112"/>
      <c r="K189" s="129"/>
      <c r="L189" s="113"/>
    </row>
    <row r="190" spans="1:12" s="92" customFormat="1" ht="15" customHeight="1" x14ac:dyDescent="0.2">
      <c r="A190" s="544"/>
      <c r="B190" s="334" t="s">
        <v>417</v>
      </c>
      <c r="C190" s="335" t="s">
        <v>418</v>
      </c>
      <c r="D190" s="97">
        <f t="shared" si="16"/>
        <v>0</v>
      </c>
      <c r="E190" s="110"/>
      <c r="F190" s="110"/>
      <c r="G190" s="110"/>
      <c r="H190" s="110"/>
      <c r="I190" s="128"/>
      <c r="J190" s="112"/>
      <c r="K190" s="129"/>
      <c r="L190" s="113"/>
    </row>
    <row r="191" spans="1:12" s="92" customFormat="1" ht="30" customHeight="1" x14ac:dyDescent="0.2">
      <c r="A191" s="544"/>
      <c r="B191" s="445" t="s">
        <v>533</v>
      </c>
      <c r="C191" s="335" t="s">
        <v>534</v>
      </c>
      <c r="D191" s="97">
        <f t="shared" si="16"/>
        <v>0</v>
      </c>
      <c r="E191" s="110"/>
      <c r="F191" s="110"/>
      <c r="G191" s="110"/>
      <c r="H191" s="110"/>
      <c r="I191" s="128"/>
      <c r="J191" s="112"/>
      <c r="K191" s="129"/>
      <c r="L191" s="113"/>
    </row>
    <row r="192" spans="1:12" s="92" customFormat="1" ht="16.899999999999999" customHeight="1" x14ac:dyDescent="0.2">
      <c r="A192" s="544"/>
      <c r="B192" s="445" t="s">
        <v>765</v>
      </c>
      <c r="C192" s="335" t="s">
        <v>683</v>
      </c>
      <c r="D192" s="97">
        <f t="shared" si="16"/>
        <v>0</v>
      </c>
      <c r="E192" s="110"/>
      <c r="F192" s="110"/>
      <c r="G192" s="110"/>
      <c r="H192" s="110"/>
      <c r="I192" s="128"/>
      <c r="J192" s="112"/>
      <c r="K192" s="129"/>
      <c r="L192" s="113"/>
    </row>
    <row r="193" spans="1:12" s="92" customFormat="1" ht="17.25" customHeight="1" x14ac:dyDescent="0.25">
      <c r="A193" s="336" t="s">
        <v>535</v>
      </c>
      <c r="B193" s="535"/>
      <c r="C193" s="528" t="s">
        <v>768</v>
      </c>
      <c r="D193" s="97">
        <f t="shared" si="16"/>
        <v>0</v>
      </c>
      <c r="E193" s="110"/>
      <c r="F193" s="110"/>
      <c r="G193" s="110"/>
      <c r="H193" s="110"/>
      <c r="I193" s="128"/>
      <c r="J193" s="110"/>
      <c r="K193" s="110"/>
      <c r="L193" s="111"/>
    </row>
    <row r="194" spans="1:12" s="92" customFormat="1" ht="30.6" customHeight="1" x14ac:dyDescent="0.25">
      <c r="A194" s="729" t="s">
        <v>205</v>
      </c>
      <c r="B194" s="730"/>
      <c r="C194" s="337" t="s">
        <v>536</v>
      </c>
      <c r="D194" s="97">
        <f t="shared" si="16"/>
        <v>0</v>
      </c>
      <c r="E194" s="110"/>
      <c r="F194" s="110"/>
      <c r="G194" s="110"/>
      <c r="H194" s="110"/>
      <c r="I194" s="128"/>
      <c r="J194" s="112"/>
      <c r="K194" s="129"/>
      <c r="L194" s="113"/>
    </row>
    <row r="195" spans="1:12" s="92" customFormat="1" ht="15.6" customHeight="1" x14ac:dyDescent="0.2">
      <c r="A195" s="336"/>
      <c r="B195" s="433" t="s">
        <v>419</v>
      </c>
      <c r="C195" s="335" t="s">
        <v>420</v>
      </c>
      <c r="D195" s="97">
        <f t="shared" si="16"/>
        <v>0</v>
      </c>
      <c r="E195" s="110"/>
      <c r="F195" s="110"/>
      <c r="G195" s="110"/>
      <c r="H195" s="110"/>
      <c r="I195" s="128"/>
      <c r="J195" s="112"/>
      <c r="K195" s="129"/>
      <c r="L195" s="113"/>
    </row>
    <row r="196" spans="1:12" s="92" customFormat="1" ht="15.6" customHeight="1" x14ac:dyDescent="0.2">
      <c r="A196" s="336"/>
      <c r="B196" s="433" t="s">
        <v>203</v>
      </c>
      <c r="C196" s="335" t="s">
        <v>204</v>
      </c>
      <c r="D196" s="97">
        <f t="shared" si="16"/>
        <v>0</v>
      </c>
      <c r="E196" s="110"/>
      <c r="F196" s="110"/>
      <c r="G196" s="110"/>
      <c r="H196" s="110"/>
      <c r="I196" s="128"/>
      <c r="J196" s="112"/>
      <c r="K196" s="129"/>
      <c r="L196" s="113"/>
    </row>
    <row r="197" spans="1:12" s="92" customFormat="1" ht="15.6" customHeight="1" x14ac:dyDescent="0.2">
      <c r="A197" s="336"/>
      <c r="B197" s="433" t="s">
        <v>421</v>
      </c>
      <c r="C197" s="335" t="s">
        <v>650</v>
      </c>
      <c r="D197" s="97">
        <f t="shared" si="16"/>
        <v>0</v>
      </c>
      <c r="E197" s="110"/>
      <c r="F197" s="110"/>
      <c r="G197" s="110"/>
      <c r="H197" s="110"/>
      <c r="I197" s="128"/>
      <c r="J197" s="112"/>
      <c r="K197" s="129"/>
      <c r="L197" s="113"/>
    </row>
    <row r="198" spans="1:12" s="92" customFormat="1" ht="15.6" customHeight="1" x14ac:dyDescent="0.2">
      <c r="A198" s="336"/>
      <c r="B198" s="433" t="s">
        <v>651</v>
      </c>
      <c r="C198" s="335" t="s">
        <v>652</v>
      </c>
      <c r="D198" s="97">
        <f t="shared" si="16"/>
        <v>0</v>
      </c>
      <c r="E198" s="110"/>
      <c r="F198" s="110"/>
      <c r="G198" s="110"/>
      <c r="H198" s="110"/>
      <c r="I198" s="128"/>
      <c r="J198" s="112"/>
      <c r="K198" s="129"/>
      <c r="L198" s="113"/>
    </row>
    <row r="199" spans="1:12" s="92" customFormat="1" ht="15.6" customHeight="1" x14ac:dyDescent="0.2">
      <c r="A199" s="336"/>
      <c r="B199" s="433" t="s">
        <v>653</v>
      </c>
      <c r="C199" s="335" t="s">
        <v>654</v>
      </c>
      <c r="D199" s="97">
        <f t="shared" si="16"/>
        <v>0</v>
      </c>
      <c r="E199" s="110"/>
      <c r="F199" s="110"/>
      <c r="G199" s="110"/>
      <c r="H199" s="110"/>
      <c r="I199" s="128"/>
      <c r="J199" s="112"/>
      <c r="K199" s="129"/>
      <c r="L199" s="113"/>
    </row>
    <row r="200" spans="1:12" s="92" customFormat="1" ht="15.6" customHeight="1" x14ac:dyDescent="0.2">
      <c r="A200" s="336"/>
      <c r="B200" s="433" t="s">
        <v>369</v>
      </c>
      <c r="C200" s="335" t="s">
        <v>368</v>
      </c>
      <c r="D200" s="97">
        <f t="shared" si="16"/>
        <v>0</v>
      </c>
      <c r="E200" s="110"/>
      <c r="F200" s="110"/>
      <c r="G200" s="110"/>
      <c r="H200" s="110"/>
      <c r="I200" s="128"/>
      <c r="J200" s="112"/>
      <c r="K200" s="129"/>
      <c r="L200" s="113"/>
    </row>
    <row r="201" spans="1:12" s="92" customFormat="1" ht="15.6" customHeight="1" x14ac:dyDescent="0.2">
      <c r="A201" s="545"/>
      <c r="B201" s="433" t="s">
        <v>655</v>
      </c>
      <c r="C201" s="335" t="s">
        <v>656</v>
      </c>
      <c r="D201" s="97">
        <f t="shared" si="16"/>
        <v>0</v>
      </c>
      <c r="E201" s="110"/>
      <c r="F201" s="110"/>
      <c r="G201" s="110"/>
      <c r="H201" s="110"/>
      <c r="I201" s="128"/>
      <c r="J201" s="112"/>
      <c r="K201" s="129"/>
      <c r="L201" s="113"/>
    </row>
    <row r="202" spans="1:12" s="92" customFormat="1" ht="15.6" customHeight="1" x14ac:dyDescent="0.2">
      <c r="A202" s="545"/>
      <c r="B202" s="433" t="s">
        <v>657</v>
      </c>
      <c r="C202" s="335" t="s">
        <v>658</v>
      </c>
      <c r="D202" s="97">
        <f t="shared" si="16"/>
        <v>0</v>
      </c>
      <c r="E202" s="110"/>
      <c r="F202" s="110"/>
      <c r="G202" s="110"/>
      <c r="H202" s="110"/>
      <c r="I202" s="128"/>
      <c r="J202" s="112"/>
      <c r="K202" s="129"/>
      <c r="L202" s="113"/>
    </row>
    <row r="203" spans="1:12" s="92" customFormat="1" ht="15.6" customHeight="1" x14ac:dyDescent="0.2">
      <c r="A203" s="545"/>
      <c r="B203" s="334" t="s">
        <v>208</v>
      </c>
      <c r="C203" s="335" t="s">
        <v>209</v>
      </c>
      <c r="D203" s="97">
        <f t="shared" si="16"/>
        <v>0</v>
      </c>
      <c r="E203" s="110"/>
      <c r="F203" s="110"/>
      <c r="G203" s="110"/>
      <c r="H203" s="110"/>
      <c r="I203" s="128"/>
      <c r="J203" s="112"/>
      <c r="K203" s="129"/>
      <c r="L203" s="113"/>
    </row>
    <row r="204" spans="1:12" s="92" customFormat="1" ht="15.6" customHeight="1" x14ac:dyDescent="0.2">
      <c r="A204" s="545"/>
      <c r="B204" s="334" t="s">
        <v>210</v>
      </c>
      <c r="C204" s="335" t="s">
        <v>211</v>
      </c>
      <c r="D204" s="97">
        <f t="shared" si="16"/>
        <v>0</v>
      </c>
      <c r="E204" s="110"/>
      <c r="F204" s="110"/>
      <c r="G204" s="110"/>
      <c r="H204" s="110"/>
      <c r="I204" s="128"/>
      <c r="J204" s="112"/>
      <c r="K204" s="129"/>
      <c r="L204" s="113"/>
    </row>
    <row r="205" spans="1:12" s="92" customFormat="1" ht="15.6" customHeight="1" x14ac:dyDescent="0.2">
      <c r="A205" s="545"/>
      <c r="B205" s="334" t="s">
        <v>367</v>
      </c>
      <c r="C205" s="335" t="s">
        <v>366</v>
      </c>
      <c r="D205" s="97">
        <f t="shared" si="16"/>
        <v>0</v>
      </c>
      <c r="E205" s="110"/>
      <c r="F205" s="110"/>
      <c r="G205" s="110"/>
      <c r="H205" s="110"/>
      <c r="I205" s="128"/>
      <c r="J205" s="112"/>
      <c r="K205" s="129"/>
      <c r="L205" s="113"/>
    </row>
    <row r="206" spans="1:12" s="92" customFormat="1" ht="49.15" customHeight="1" x14ac:dyDescent="0.25">
      <c r="A206" s="717" t="s">
        <v>85</v>
      </c>
      <c r="B206" s="718"/>
      <c r="C206" s="446">
        <v>56</v>
      </c>
      <c r="D206" s="97">
        <f t="shared" si="16"/>
        <v>0</v>
      </c>
      <c r="E206" s="110"/>
      <c r="F206" s="110"/>
      <c r="G206" s="110"/>
      <c r="H206" s="110"/>
      <c r="I206" s="128"/>
      <c r="J206" s="110"/>
      <c r="K206" s="110"/>
      <c r="L206" s="111"/>
    </row>
    <row r="207" spans="1:12" s="92" customFormat="1" ht="29.45" customHeight="1" x14ac:dyDescent="0.2">
      <c r="A207" s="702" t="s">
        <v>135</v>
      </c>
      <c r="B207" s="703"/>
      <c r="C207" s="335" t="s">
        <v>228</v>
      </c>
      <c r="D207" s="97">
        <f t="shared" ref="D207:D270" si="22">F207+G207+H207+I207</f>
        <v>0</v>
      </c>
      <c r="E207" s="110"/>
      <c r="F207" s="110"/>
      <c r="G207" s="110"/>
      <c r="H207" s="110"/>
      <c r="I207" s="128"/>
      <c r="J207" s="112"/>
      <c r="K207" s="129"/>
      <c r="L207" s="113"/>
    </row>
    <row r="208" spans="1:12" s="92" customFormat="1" ht="15" customHeight="1" x14ac:dyDescent="0.2">
      <c r="A208" s="546"/>
      <c r="B208" s="447" t="s">
        <v>556</v>
      </c>
      <c r="C208" s="448" t="s">
        <v>229</v>
      </c>
      <c r="D208" s="97">
        <f t="shared" si="22"/>
        <v>0</v>
      </c>
      <c r="E208" s="110"/>
      <c r="F208" s="110"/>
      <c r="G208" s="110"/>
      <c r="H208" s="110"/>
      <c r="I208" s="128"/>
      <c r="J208" s="112"/>
      <c r="K208" s="129"/>
      <c r="L208" s="113"/>
    </row>
    <row r="209" spans="1:12" s="92" customFormat="1" ht="15" customHeight="1" x14ac:dyDescent="0.2">
      <c r="A209" s="546"/>
      <c r="B209" s="447" t="s">
        <v>557</v>
      </c>
      <c r="C209" s="448" t="s">
        <v>230</v>
      </c>
      <c r="D209" s="97">
        <f t="shared" si="22"/>
        <v>0</v>
      </c>
      <c r="E209" s="110"/>
      <c r="F209" s="110"/>
      <c r="G209" s="110"/>
      <c r="H209" s="110"/>
      <c r="I209" s="128"/>
      <c r="J209" s="112"/>
      <c r="K209" s="129"/>
      <c r="L209" s="113"/>
    </row>
    <row r="210" spans="1:12" s="92" customFormat="1" ht="15" customHeight="1" x14ac:dyDescent="0.2">
      <c r="A210" s="546"/>
      <c r="B210" s="447" t="s">
        <v>558</v>
      </c>
      <c r="C210" s="448" t="s">
        <v>231</v>
      </c>
      <c r="D210" s="97">
        <f t="shared" si="22"/>
        <v>0</v>
      </c>
      <c r="E210" s="110"/>
      <c r="F210" s="110"/>
      <c r="G210" s="110"/>
      <c r="H210" s="110"/>
      <c r="I210" s="128"/>
      <c r="J210" s="112"/>
      <c r="K210" s="129"/>
      <c r="L210" s="113"/>
    </row>
    <row r="211" spans="1:12" s="92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10"/>
      <c r="F211" s="110"/>
      <c r="G211" s="110"/>
      <c r="H211" s="110"/>
      <c r="I211" s="128"/>
      <c r="J211" s="112"/>
      <c r="K211" s="129"/>
      <c r="L211" s="113"/>
    </row>
    <row r="212" spans="1:12" s="92" customFormat="1" ht="15" customHeight="1" x14ac:dyDescent="0.2">
      <c r="A212" s="546"/>
      <c r="B212" s="447" t="s">
        <v>556</v>
      </c>
      <c r="C212" s="448" t="s">
        <v>232</v>
      </c>
      <c r="D212" s="97">
        <f t="shared" si="22"/>
        <v>0</v>
      </c>
      <c r="E212" s="110"/>
      <c r="F212" s="110"/>
      <c r="G212" s="110"/>
      <c r="H212" s="110"/>
      <c r="I212" s="128"/>
      <c r="J212" s="112"/>
      <c r="K212" s="129"/>
      <c r="L212" s="113"/>
    </row>
    <row r="213" spans="1:12" s="92" customFormat="1" ht="15" customHeight="1" x14ac:dyDescent="0.2">
      <c r="A213" s="546"/>
      <c r="B213" s="447" t="s">
        <v>557</v>
      </c>
      <c r="C213" s="448" t="s">
        <v>233</v>
      </c>
      <c r="D213" s="97">
        <f t="shared" si="22"/>
        <v>0</v>
      </c>
      <c r="E213" s="110"/>
      <c r="F213" s="110"/>
      <c r="G213" s="110"/>
      <c r="H213" s="110"/>
      <c r="I213" s="128"/>
      <c r="J213" s="112"/>
      <c r="K213" s="129"/>
      <c r="L213" s="113"/>
    </row>
    <row r="214" spans="1:12" s="92" customFormat="1" ht="15" customHeight="1" x14ac:dyDescent="0.2">
      <c r="A214" s="546"/>
      <c r="B214" s="447" t="s">
        <v>559</v>
      </c>
      <c r="C214" s="448" t="s">
        <v>234</v>
      </c>
      <c r="D214" s="97">
        <f t="shared" si="22"/>
        <v>0</v>
      </c>
      <c r="E214" s="110"/>
      <c r="F214" s="110"/>
      <c r="G214" s="110"/>
      <c r="H214" s="110"/>
      <c r="I214" s="128"/>
      <c r="J214" s="112"/>
      <c r="K214" s="129"/>
      <c r="L214" s="113"/>
    </row>
    <row r="215" spans="1:12" s="92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10"/>
      <c r="F215" s="110"/>
      <c r="G215" s="110"/>
      <c r="H215" s="110"/>
      <c r="I215" s="128"/>
      <c r="J215" s="112"/>
      <c r="K215" s="129"/>
      <c r="L215" s="113"/>
    </row>
    <row r="216" spans="1:12" s="92" customFormat="1" ht="15" customHeight="1" x14ac:dyDescent="0.2">
      <c r="A216" s="546"/>
      <c r="B216" s="447" t="s">
        <v>556</v>
      </c>
      <c r="C216" s="448" t="s">
        <v>236</v>
      </c>
      <c r="D216" s="97">
        <f t="shared" si="22"/>
        <v>0</v>
      </c>
      <c r="E216" s="110"/>
      <c r="F216" s="110"/>
      <c r="G216" s="110"/>
      <c r="H216" s="110"/>
      <c r="I216" s="128"/>
      <c r="J216" s="112"/>
      <c r="K216" s="129"/>
      <c r="L216" s="113"/>
    </row>
    <row r="217" spans="1:12" s="92" customFormat="1" ht="15" customHeight="1" x14ac:dyDescent="0.2">
      <c r="A217" s="546"/>
      <c r="B217" s="447" t="s">
        <v>557</v>
      </c>
      <c r="C217" s="448" t="s">
        <v>237</v>
      </c>
      <c r="D217" s="97">
        <f t="shared" si="22"/>
        <v>0</v>
      </c>
      <c r="E217" s="110"/>
      <c r="F217" s="110"/>
      <c r="G217" s="110"/>
      <c r="H217" s="110"/>
      <c r="I217" s="128"/>
      <c r="J217" s="112"/>
      <c r="K217" s="129"/>
      <c r="L217" s="113"/>
    </row>
    <row r="218" spans="1:12" s="92" customFormat="1" ht="15" customHeight="1" x14ac:dyDescent="0.2">
      <c r="A218" s="546"/>
      <c r="B218" s="447" t="s">
        <v>558</v>
      </c>
      <c r="C218" s="448" t="s">
        <v>238</v>
      </c>
      <c r="D218" s="97">
        <f t="shared" si="22"/>
        <v>0</v>
      </c>
      <c r="E218" s="110"/>
      <c r="F218" s="110"/>
      <c r="G218" s="110"/>
      <c r="H218" s="110"/>
      <c r="I218" s="128"/>
      <c r="J218" s="112"/>
      <c r="K218" s="129"/>
      <c r="L218" s="113"/>
    </row>
    <row r="219" spans="1:12" s="92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10"/>
      <c r="F219" s="110"/>
      <c r="G219" s="110"/>
      <c r="H219" s="110"/>
      <c r="I219" s="128"/>
      <c r="J219" s="112"/>
      <c r="K219" s="129"/>
      <c r="L219" s="113"/>
    </row>
    <row r="220" spans="1:12" s="92" customFormat="1" ht="15" customHeight="1" x14ac:dyDescent="0.2">
      <c r="A220" s="546"/>
      <c r="B220" s="447" t="s">
        <v>556</v>
      </c>
      <c r="C220" s="448" t="s">
        <v>240</v>
      </c>
      <c r="D220" s="97">
        <f t="shared" si="22"/>
        <v>0</v>
      </c>
      <c r="E220" s="110"/>
      <c r="F220" s="110"/>
      <c r="G220" s="110"/>
      <c r="H220" s="110"/>
      <c r="I220" s="128"/>
      <c r="J220" s="112"/>
      <c r="K220" s="129"/>
      <c r="L220" s="113"/>
    </row>
    <row r="221" spans="1:12" s="92" customFormat="1" ht="15" customHeight="1" x14ac:dyDescent="0.2">
      <c r="A221" s="546"/>
      <c r="B221" s="447" t="s">
        <v>557</v>
      </c>
      <c r="C221" s="448" t="s">
        <v>241</v>
      </c>
      <c r="D221" s="97">
        <f t="shared" si="22"/>
        <v>0</v>
      </c>
      <c r="E221" s="110"/>
      <c r="F221" s="110"/>
      <c r="G221" s="110"/>
      <c r="H221" s="110"/>
      <c r="I221" s="128"/>
      <c r="J221" s="112"/>
      <c r="K221" s="129"/>
      <c r="L221" s="113"/>
    </row>
    <row r="222" spans="1:12" s="92" customFormat="1" ht="15" customHeight="1" x14ac:dyDescent="0.2">
      <c r="A222" s="546"/>
      <c r="B222" s="447" t="s">
        <v>558</v>
      </c>
      <c r="C222" s="448" t="s">
        <v>242</v>
      </c>
      <c r="D222" s="97">
        <f t="shared" si="22"/>
        <v>0</v>
      </c>
      <c r="E222" s="110"/>
      <c r="F222" s="110"/>
      <c r="G222" s="110"/>
      <c r="H222" s="110"/>
      <c r="I222" s="128"/>
      <c r="J222" s="112"/>
      <c r="K222" s="129"/>
      <c r="L222" s="113"/>
    </row>
    <row r="223" spans="1:12" s="92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10"/>
      <c r="F223" s="110"/>
      <c r="G223" s="110"/>
      <c r="H223" s="110"/>
      <c r="I223" s="128"/>
      <c r="J223" s="112"/>
      <c r="K223" s="129"/>
      <c r="L223" s="113"/>
    </row>
    <row r="224" spans="1:12" s="92" customFormat="1" ht="15" customHeight="1" x14ac:dyDescent="0.2">
      <c r="A224" s="546"/>
      <c r="B224" s="447" t="s">
        <v>556</v>
      </c>
      <c r="C224" s="448" t="s">
        <v>244</v>
      </c>
      <c r="D224" s="97">
        <f t="shared" si="22"/>
        <v>0</v>
      </c>
      <c r="E224" s="110"/>
      <c r="F224" s="110"/>
      <c r="G224" s="110"/>
      <c r="H224" s="110"/>
      <c r="I224" s="128"/>
      <c r="J224" s="112"/>
      <c r="K224" s="129"/>
      <c r="L224" s="113"/>
    </row>
    <row r="225" spans="1:12" s="92" customFormat="1" ht="15" customHeight="1" x14ac:dyDescent="0.2">
      <c r="A225" s="546"/>
      <c r="B225" s="447" t="s">
        <v>557</v>
      </c>
      <c r="C225" s="448" t="s">
        <v>245</v>
      </c>
      <c r="D225" s="97">
        <f t="shared" si="22"/>
        <v>0</v>
      </c>
      <c r="E225" s="110"/>
      <c r="F225" s="110"/>
      <c r="G225" s="110"/>
      <c r="H225" s="110"/>
      <c r="I225" s="128"/>
      <c r="J225" s="112"/>
      <c r="K225" s="129"/>
      <c r="L225" s="113"/>
    </row>
    <row r="226" spans="1:12" s="92" customFormat="1" ht="15" customHeight="1" x14ac:dyDescent="0.2">
      <c r="A226" s="546"/>
      <c r="B226" s="447" t="s">
        <v>558</v>
      </c>
      <c r="C226" s="448" t="s">
        <v>246</v>
      </c>
      <c r="D226" s="97">
        <f t="shared" si="22"/>
        <v>0</v>
      </c>
      <c r="E226" s="110"/>
      <c r="F226" s="110"/>
      <c r="G226" s="110"/>
      <c r="H226" s="110"/>
      <c r="I226" s="128"/>
      <c r="J226" s="112"/>
      <c r="K226" s="129"/>
      <c r="L226" s="113"/>
    </row>
    <row r="227" spans="1:12" s="92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10"/>
      <c r="F227" s="110"/>
      <c r="G227" s="110"/>
      <c r="H227" s="110"/>
      <c r="I227" s="128"/>
      <c r="J227" s="112"/>
      <c r="K227" s="129"/>
      <c r="L227" s="113"/>
    </row>
    <row r="228" spans="1:12" s="92" customFormat="1" ht="15" customHeight="1" x14ac:dyDescent="0.2">
      <c r="A228" s="546"/>
      <c r="B228" s="447" t="s">
        <v>556</v>
      </c>
      <c r="C228" s="448" t="s">
        <v>248</v>
      </c>
      <c r="D228" s="97">
        <f t="shared" si="22"/>
        <v>0</v>
      </c>
      <c r="E228" s="110"/>
      <c r="F228" s="110"/>
      <c r="G228" s="110"/>
      <c r="H228" s="110"/>
      <c r="I228" s="128"/>
      <c r="J228" s="112"/>
      <c r="K228" s="129"/>
      <c r="L228" s="113"/>
    </row>
    <row r="229" spans="1:12" s="92" customFormat="1" ht="15" customHeight="1" x14ac:dyDescent="0.2">
      <c r="A229" s="546"/>
      <c r="B229" s="447" t="s">
        <v>557</v>
      </c>
      <c r="C229" s="448" t="s">
        <v>249</v>
      </c>
      <c r="D229" s="97">
        <f t="shared" si="22"/>
        <v>0</v>
      </c>
      <c r="E229" s="110"/>
      <c r="F229" s="110"/>
      <c r="G229" s="110"/>
      <c r="H229" s="110"/>
      <c r="I229" s="128"/>
      <c r="J229" s="112"/>
      <c r="K229" s="129"/>
      <c r="L229" s="113"/>
    </row>
    <row r="230" spans="1:12" s="92" customFormat="1" ht="15" customHeight="1" x14ac:dyDescent="0.2">
      <c r="A230" s="546"/>
      <c r="B230" s="447" t="s">
        <v>558</v>
      </c>
      <c r="C230" s="448" t="s">
        <v>356</v>
      </c>
      <c r="D230" s="97">
        <f t="shared" si="22"/>
        <v>0</v>
      </c>
      <c r="E230" s="110"/>
      <c r="F230" s="110"/>
      <c r="G230" s="110"/>
      <c r="H230" s="110"/>
      <c r="I230" s="128"/>
      <c r="J230" s="112"/>
      <c r="K230" s="129"/>
      <c r="L230" s="113"/>
    </row>
    <row r="231" spans="1:12" s="92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10"/>
      <c r="F231" s="110"/>
      <c r="G231" s="110"/>
      <c r="H231" s="110"/>
      <c r="I231" s="128"/>
      <c r="J231" s="112"/>
      <c r="K231" s="129"/>
      <c r="L231" s="113"/>
    </row>
    <row r="232" spans="1:12" s="92" customFormat="1" ht="15" customHeight="1" x14ac:dyDescent="0.2">
      <c r="A232" s="546"/>
      <c r="B232" s="447" t="s">
        <v>556</v>
      </c>
      <c r="C232" s="448" t="s">
        <v>358</v>
      </c>
      <c r="D232" s="97">
        <f t="shared" si="22"/>
        <v>0</v>
      </c>
      <c r="E232" s="110"/>
      <c r="F232" s="110"/>
      <c r="G232" s="110"/>
      <c r="H232" s="110"/>
      <c r="I232" s="128"/>
      <c r="J232" s="112"/>
      <c r="K232" s="129"/>
      <c r="L232" s="113"/>
    </row>
    <row r="233" spans="1:12" s="92" customFormat="1" ht="15" customHeight="1" x14ac:dyDescent="0.2">
      <c r="A233" s="546"/>
      <c r="B233" s="447" t="s">
        <v>557</v>
      </c>
      <c r="C233" s="448" t="s">
        <v>359</v>
      </c>
      <c r="D233" s="97">
        <f t="shared" si="22"/>
        <v>0</v>
      </c>
      <c r="E233" s="110"/>
      <c r="F233" s="110"/>
      <c r="G233" s="110"/>
      <c r="H233" s="110"/>
      <c r="I233" s="128"/>
      <c r="J233" s="112"/>
      <c r="K233" s="129"/>
      <c r="L233" s="113"/>
    </row>
    <row r="234" spans="1:12" s="92" customFormat="1" ht="15" customHeight="1" x14ac:dyDescent="0.2">
      <c r="A234" s="546"/>
      <c r="B234" s="447" t="s">
        <v>558</v>
      </c>
      <c r="C234" s="448" t="s">
        <v>360</v>
      </c>
      <c r="D234" s="97">
        <f t="shared" si="22"/>
        <v>0</v>
      </c>
      <c r="E234" s="110"/>
      <c r="F234" s="110"/>
      <c r="G234" s="110"/>
      <c r="H234" s="110"/>
      <c r="I234" s="128"/>
      <c r="J234" s="112"/>
      <c r="K234" s="129"/>
      <c r="L234" s="113"/>
    </row>
    <row r="235" spans="1:12" s="92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10"/>
      <c r="F235" s="110"/>
      <c r="G235" s="110"/>
      <c r="H235" s="110"/>
      <c r="I235" s="128"/>
      <c r="J235" s="112"/>
      <c r="K235" s="129"/>
      <c r="L235" s="113"/>
    </row>
    <row r="236" spans="1:12" s="92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10"/>
      <c r="F236" s="110"/>
      <c r="G236" s="110"/>
      <c r="H236" s="110"/>
      <c r="I236" s="128"/>
      <c r="J236" s="112"/>
      <c r="K236" s="129"/>
      <c r="L236" s="113"/>
    </row>
    <row r="237" spans="1:12" s="92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10"/>
      <c r="F237" s="110"/>
      <c r="G237" s="110"/>
      <c r="H237" s="110"/>
      <c r="I237" s="128"/>
      <c r="J237" s="112"/>
      <c r="K237" s="129"/>
      <c r="L237" s="113"/>
    </row>
    <row r="238" spans="1:12" s="92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10"/>
      <c r="F238" s="110"/>
      <c r="G238" s="110"/>
      <c r="H238" s="110"/>
      <c r="I238" s="128"/>
      <c r="J238" s="112"/>
      <c r="K238" s="129"/>
      <c r="L238" s="113"/>
    </row>
    <row r="239" spans="1:12" s="92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10"/>
      <c r="F239" s="110"/>
      <c r="G239" s="110"/>
      <c r="H239" s="110"/>
      <c r="I239" s="128"/>
      <c r="J239" s="112"/>
      <c r="K239" s="129"/>
      <c r="L239" s="113"/>
    </row>
    <row r="240" spans="1:12" s="92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10"/>
      <c r="F240" s="110"/>
      <c r="G240" s="110"/>
      <c r="H240" s="110"/>
      <c r="I240" s="128"/>
      <c r="J240" s="112"/>
      <c r="K240" s="129"/>
      <c r="L240" s="113"/>
    </row>
    <row r="241" spans="1:12" s="92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10"/>
      <c r="F241" s="110"/>
      <c r="G241" s="110"/>
      <c r="H241" s="110"/>
      <c r="I241" s="128"/>
      <c r="J241" s="112"/>
      <c r="K241" s="129"/>
      <c r="L241" s="113"/>
    </row>
    <row r="242" spans="1:12" s="92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10"/>
      <c r="F242" s="110"/>
      <c r="G242" s="110"/>
      <c r="H242" s="110"/>
      <c r="I242" s="128"/>
      <c r="J242" s="112"/>
      <c r="K242" s="129"/>
      <c r="L242" s="113"/>
    </row>
    <row r="243" spans="1:12" s="92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10"/>
      <c r="F243" s="110"/>
      <c r="G243" s="110"/>
      <c r="H243" s="110"/>
      <c r="I243" s="128"/>
      <c r="J243" s="112"/>
      <c r="K243" s="129"/>
      <c r="L243" s="113"/>
    </row>
    <row r="244" spans="1:12" s="92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10"/>
      <c r="F244" s="110"/>
      <c r="G244" s="110"/>
      <c r="H244" s="110"/>
      <c r="I244" s="128"/>
      <c r="J244" s="112"/>
      <c r="K244" s="129"/>
      <c r="L244" s="113"/>
    </row>
    <row r="245" spans="1:12" s="92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10"/>
      <c r="F245" s="110"/>
      <c r="G245" s="110"/>
      <c r="H245" s="110"/>
      <c r="I245" s="128"/>
      <c r="J245" s="112"/>
      <c r="K245" s="129"/>
      <c r="L245" s="113"/>
    </row>
    <row r="246" spans="1:12" s="92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10"/>
      <c r="F246" s="110"/>
      <c r="G246" s="110"/>
      <c r="H246" s="110"/>
      <c r="I246" s="128"/>
      <c r="J246" s="112"/>
      <c r="K246" s="129"/>
      <c r="L246" s="113"/>
    </row>
    <row r="247" spans="1:12" s="92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10"/>
      <c r="F247" s="110"/>
      <c r="G247" s="110"/>
      <c r="H247" s="110"/>
      <c r="I247" s="128"/>
      <c r="J247" s="112"/>
      <c r="K247" s="129"/>
      <c r="L247" s="113"/>
    </row>
    <row r="248" spans="1:12" s="92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10"/>
      <c r="F248" s="110"/>
      <c r="G248" s="110"/>
      <c r="H248" s="110"/>
      <c r="I248" s="128"/>
      <c r="J248" s="112"/>
      <c r="K248" s="129"/>
      <c r="L248" s="113"/>
    </row>
    <row r="249" spans="1:12" s="92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10"/>
      <c r="F249" s="110"/>
      <c r="G249" s="110"/>
      <c r="H249" s="110"/>
      <c r="I249" s="128"/>
      <c r="J249" s="112"/>
      <c r="K249" s="129"/>
      <c r="L249" s="113"/>
    </row>
    <row r="250" spans="1:12" s="92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10"/>
      <c r="F250" s="110"/>
      <c r="G250" s="110"/>
      <c r="H250" s="110"/>
      <c r="I250" s="128"/>
      <c r="J250" s="112"/>
      <c r="K250" s="129"/>
      <c r="L250" s="113"/>
    </row>
    <row r="251" spans="1:12" s="92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10"/>
      <c r="F251" s="110"/>
      <c r="G251" s="110"/>
      <c r="H251" s="110"/>
      <c r="I251" s="128"/>
      <c r="J251" s="112"/>
      <c r="K251" s="129"/>
      <c r="L251" s="113"/>
    </row>
    <row r="252" spans="1:12" s="92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10"/>
      <c r="F252" s="110"/>
      <c r="G252" s="110"/>
      <c r="H252" s="110"/>
      <c r="I252" s="128"/>
      <c r="J252" s="112"/>
      <c r="K252" s="129"/>
      <c r="L252" s="113"/>
    </row>
    <row r="253" spans="1:12" s="92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10"/>
      <c r="F253" s="110"/>
      <c r="G253" s="110"/>
      <c r="H253" s="110"/>
      <c r="I253" s="128"/>
      <c r="J253" s="112"/>
      <c r="K253" s="129"/>
      <c r="L253" s="113"/>
    </row>
    <row r="254" spans="1:12" s="92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10"/>
      <c r="F254" s="110"/>
      <c r="G254" s="110"/>
      <c r="H254" s="110"/>
      <c r="I254" s="128"/>
      <c r="J254" s="112"/>
      <c r="K254" s="129"/>
      <c r="L254" s="113"/>
    </row>
    <row r="255" spans="1:12" s="92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10"/>
      <c r="F255" s="110"/>
      <c r="G255" s="110"/>
      <c r="H255" s="110"/>
      <c r="I255" s="128"/>
      <c r="J255" s="112"/>
      <c r="K255" s="129"/>
      <c r="L255" s="113"/>
    </row>
    <row r="256" spans="1:12" s="92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10"/>
      <c r="F256" s="110"/>
      <c r="G256" s="110"/>
      <c r="H256" s="110"/>
      <c r="I256" s="128"/>
      <c r="J256" s="112"/>
      <c r="K256" s="129"/>
      <c r="L256" s="113"/>
    </row>
    <row r="257" spans="1:12" s="92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10"/>
      <c r="F257" s="110"/>
      <c r="G257" s="110"/>
      <c r="H257" s="110"/>
      <c r="I257" s="128"/>
      <c r="J257" s="112"/>
      <c r="K257" s="129"/>
      <c r="L257" s="113"/>
    </row>
    <row r="258" spans="1:12" s="92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10"/>
      <c r="F258" s="110"/>
      <c r="G258" s="110"/>
      <c r="H258" s="110"/>
      <c r="I258" s="128"/>
      <c r="J258" s="112"/>
      <c r="K258" s="129"/>
      <c r="L258" s="113"/>
    </row>
    <row r="259" spans="1:12" s="92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10"/>
      <c r="F259" s="110"/>
      <c r="G259" s="110"/>
      <c r="H259" s="110"/>
      <c r="I259" s="128"/>
      <c r="J259" s="112"/>
      <c r="K259" s="129"/>
      <c r="L259" s="113"/>
    </row>
    <row r="260" spans="1:12" s="92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10"/>
      <c r="F260" s="110"/>
      <c r="G260" s="110"/>
      <c r="H260" s="110"/>
      <c r="I260" s="128"/>
      <c r="J260" s="112"/>
      <c r="K260" s="129"/>
      <c r="L260" s="113"/>
    </row>
    <row r="261" spans="1:12" s="92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10"/>
      <c r="F261" s="110"/>
      <c r="G261" s="110"/>
      <c r="H261" s="110"/>
      <c r="I261" s="128"/>
      <c r="J261" s="112"/>
      <c r="K261" s="129"/>
      <c r="L261" s="113"/>
    </row>
    <row r="262" spans="1:12" s="92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10"/>
      <c r="F262" s="110"/>
      <c r="G262" s="110"/>
      <c r="H262" s="110"/>
      <c r="I262" s="128"/>
      <c r="J262" s="112"/>
      <c r="K262" s="129"/>
      <c r="L262" s="113"/>
    </row>
    <row r="263" spans="1:12" s="92" customFormat="1" ht="15.6" customHeight="1" x14ac:dyDescent="0.25">
      <c r="A263" s="550" t="s">
        <v>640</v>
      </c>
      <c r="B263" s="558"/>
      <c r="C263" s="528" t="s">
        <v>289</v>
      </c>
      <c r="D263" s="97">
        <f t="shared" si="22"/>
        <v>0</v>
      </c>
      <c r="E263" s="110"/>
      <c r="F263" s="115">
        <f t="shared" ref="F263:L263" si="23">F264+F274</f>
        <v>0</v>
      </c>
      <c r="G263" s="115">
        <f t="shared" si="23"/>
        <v>0</v>
      </c>
      <c r="H263" s="115">
        <f t="shared" si="23"/>
        <v>0</v>
      </c>
      <c r="I263" s="115">
        <f t="shared" si="23"/>
        <v>0</v>
      </c>
      <c r="J263" s="110">
        <f t="shared" si="23"/>
        <v>0</v>
      </c>
      <c r="K263" s="110">
        <f t="shared" si="23"/>
        <v>0</v>
      </c>
      <c r="L263" s="111">
        <f t="shared" si="23"/>
        <v>0</v>
      </c>
    </row>
    <row r="264" spans="1:12" s="92" customFormat="1" ht="15.6" customHeight="1" x14ac:dyDescent="0.25">
      <c r="A264" s="336" t="s">
        <v>433</v>
      </c>
      <c r="B264" s="334"/>
      <c r="C264" s="559">
        <v>71</v>
      </c>
      <c r="D264" s="97">
        <f t="shared" si="22"/>
        <v>0</v>
      </c>
      <c r="E264" s="110"/>
      <c r="F264" s="115">
        <f t="shared" ref="F264:L264" si="24">F265+F270</f>
        <v>0</v>
      </c>
      <c r="G264" s="115">
        <f t="shared" si="24"/>
        <v>0</v>
      </c>
      <c r="H264" s="115">
        <f t="shared" si="24"/>
        <v>0</v>
      </c>
      <c r="I264" s="115">
        <f t="shared" si="24"/>
        <v>0</v>
      </c>
      <c r="J264" s="110">
        <f t="shared" si="24"/>
        <v>0</v>
      </c>
      <c r="K264" s="110">
        <f t="shared" si="24"/>
        <v>0</v>
      </c>
      <c r="L264" s="111">
        <f t="shared" si="24"/>
        <v>0</v>
      </c>
    </row>
    <row r="265" spans="1:12" s="92" customFormat="1" ht="15.6" customHeight="1" x14ac:dyDescent="0.25">
      <c r="A265" s="336" t="s">
        <v>290</v>
      </c>
      <c r="B265" s="334"/>
      <c r="C265" s="559" t="s">
        <v>291</v>
      </c>
      <c r="D265" s="97">
        <f t="shared" si="22"/>
        <v>0</v>
      </c>
      <c r="E265" s="110"/>
      <c r="F265" s="115">
        <f t="shared" ref="F265:L265" si="25">SUM(F266:F269)</f>
        <v>0</v>
      </c>
      <c r="G265" s="115">
        <f t="shared" si="25"/>
        <v>0</v>
      </c>
      <c r="H265" s="115">
        <f t="shared" si="25"/>
        <v>0</v>
      </c>
      <c r="I265" s="115">
        <f t="shared" si="25"/>
        <v>0</v>
      </c>
      <c r="J265" s="110">
        <f t="shared" si="25"/>
        <v>0</v>
      </c>
      <c r="K265" s="110">
        <f t="shared" si="25"/>
        <v>0</v>
      </c>
      <c r="L265" s="111">
        <f t="shared" si="25"/>
        <v>0</v>
      </c>
    </row>
    <row r="266" spans="1:12" s="92" customFormat="1" ht="15.6" customHeight="1" x14ac:dyDescent="0.2">
      <c r="A266" s="336"/>
      <c r="B266" s="334" t="s">
        <v>175</v>
      </c>
      <c r="C266" s="560" t="s">
        <v>176</v>
      </c>
      <c r="D266" s="97">
        <f t="shared" si="22"/>
        <v>0</v>
      </c>
      <c r="E266" s="110"/>
      <c r="F266" s="110"/>
      <c r="G266" s="110"/>
      <c r="H266" s="110"/>
      <c r="I266" s="128"/>
      <c r="J266" s="112"/>
      <c r="K266" s="129"/>
      <c r="L266" s="113"/>
    </row>
    <row r="267" spans="1:12" s="92" customFormat="1" ht="15.6" customHeight="1" x14ac:dyDescent="0.2">
      <c r="A267" s="561"/>
      <c r="B267" s="533" t="s">
        <v>177</v>
      </c>
      <c r="C267" s="560" t="s">
        <v>178</v>
      </c>
      <c r="D267" s="97">
        <f t="shared" si="22"/>
        <v>0</v>
      </c>
      <c r="E267" s="110"/>
      <c r="F267" s="110">
        <v>0</v>
      </c>
      <c r="G267" s="110"/>
      <c r="H267" s="110"/>
      <c r="I267" s="128"/>
      <c r="J267" s="112"/>
      <c r="K267" s="129"/>
      <c r="L267" s="113"/>
    </row>
    <row r="268" spans="1:12" s="92" customFormat="1" ht="15.6" customHeight="1" x14ac:dyDescent="0.2">
      <c r="A268" s="336"/>
      <c r="B268" s="408" t="s">
        <v>324</v>
      </c>
      <c r="C268" s="560" t="s">
        <v>278</v>
      </c>
      <c r="D268" s="97">
        <f t="shared" si="22"/>
        <v>0</v>
      </c>
      <c r="E268" s="110"/>
      <c r="F268" s="110"/>
      <c r="G268" s="110"/>
      <c r="H268" s="110"/>
      <c r="I268" s="128"/>
      <c r="J268" s="112"/>
      <c r="K268" s="129"/>
      <c r="L268" s="113"/>
    </row>
    <row r="269" spans="1:12" s="92" customFormat="1" ht="15.6" customHeight="1" x14ac:dyDescent="0.2">
      <c r="A269" s="336"/>
      <c r="B269" s="408" t="s">
        <v>279</v>
      </c>
      <c r="C269" s="560" t="s">
        <v>614</v>
      </c>
      <c r="D269" s="97">
        <f t="shared" si="22"/>
        <v>0</v>
      </c>
      <c r="E269" s="110"/>
      <c r="F269" s="110"/>
      <c r="G269" s="110"/>
      <c r="H269" s="110"/>
      <c r="I269" s="128">
        <v>0</v>
      </c>
      <c r="J269" s="112"/>
      <c r="K269" s="129"/>
      <c r="L269" s="113"/>
    </row>
    <row r="270" spans="1:12" s="92" customFormat="1" ht="15.6" customHeight="1" x14ac:dyDescent="0.25">
      <c r="A270" s="336" t="s">
        <v>615</v>
      </c>
      <c r="B270" s="408"/>
      <c r="C270" s="559" t="s">
        <v>183</v>
      </c>
      <c r="D270" s="97">
        <f t="shared" si="22"/>
        <v>0</v>
      </c>
      <c r="E270" s="110"/>
      <c r="F270" s="110"/>
      <c r="G270" s="110"/>
      <c r="H270" s="110"/>
      <c r="I270" s="128"/>
      <c r="J270" s="112"/>
      <c r="K270" s="129"/>
      <c r="L270" s="113"/>
    </row>
    <row r="271" spans="1:12" s="92" customFormat="1" ht="15.6" customHeight="1" x14ac:dyDescent="0.25">
      <c r="A271" s="336" t="s">
        <v>184</v>
      </c>
      <c r="B271" s="408"/>
      <c r="C271" s="559">
        <v>72</v>
      </c>
      <c r="D271" s="97">
        <f t="shared" ref="D271:D286" si="26">F271+G271+H271+I271</f>
        <v>0</v>
      </c>
      <c r="E271" s="110"/>
      <c r="F271" s="110"/>
      <c r="G271" s="110"/>
      <c r="H271" s="110"/>
      <c r="I271" s="128"/>
      <c r="J271" s="110"/>
      <c r="K271" s="110"/>
      <c r="L271" s="111"/>
    </row>
    <row r="272" spans="1:12" s="92" customFormat="1" ht="15.6" customHeight="1" x14ac:dyDescent="0.25">
      <c r="A272" s="562" t="s">
        <v>185</v>
      </c>
      <c r="B272" s="563"/>
      <c r="C272" s="559" t="s">
        <v>186</v>
      </c>
      <c r="D272" s="97">
        <f t="shared" si="26"/>
        <v>0</v>
      </c>
      <c r="E272" s="110"/>
      <c r="F272" s="110"/>
      <c r="G272" s="110"/>
      <c r="H272" s="110"/>
      <c r="I272" s="128"/>
      <c r="J272" s="112"/>
      <c r="K272" s="129"/>
      <c r="L272" s="113"/>
    </row>
    <row r="273" spans="1:12" s="92" customFormat="1" ht="15.6" customHeight="1" x14ac:dyDescent="0.2">
      <c r="A273" s="562"/>
      <c r="B273" s="408" t="s">
        <v>283</v>
      </c>
      <c r="C273" s="335" t="s">
        <v>284</v>
      </c>
      <c r="D273" s="97">
        <f t="shared" si="26"/>
        <v>0</v>
      </c>
      <c r="E273" s="110"/>
      <c r="F273" s="110"/>
      <c r="G273" s="110"/>
      <c r="H273" s="110"/>
      <c r="I273" s="128"/>
      <c r="J273" s="112"/>
      <c r="K273" s="129"/>
      <c r="L273" s="113"/>
    </row>
    <row r="274" spans="1:12" s="92" customFormat="1" ht="15.6" customHeight="1" x14ac:dyDescent="0.25">
      <c r="A274" s="562" t="s">
        <v>97</v>
      </c>
      <c r="B274" s="563"/>
      <c r="C274" s="457">
        <v>75</v>
      </c>
      <c r="D274" s="97">
        <f t="shared" si="26"/>
        <v>0</v>
      </c>
      <c r="E274" s="110"/>
      <c r="F274" s="110"/>
      <c r="G274" s="110"/>
      <c r="H274" s="110"/>
      <c r="I274" s="128"/>
      <c r="J274" s="112"/>
      <c r="K274" s="129"/>
      <c r="L274" s="113"/>
    </row>
    <row r="275" spans="1:12" s="92" customFormat="1" ht="15.6" customHeight="1" x14ac:dyDescent="0.25">
      <c r="A275" s="550" t="s">
        <v>513</v>
      </c>
      <c r="B275" s="551"/>
      <c r="C275" s="337" t="s">
        <v>578</v>
      </c>
      <c r="D275" s="97">
        <f t="shared" si="26"/>
        <v>0</v>
      </c>
      <c r="E275" s="110"/>
      <c r="F275" s="110"/>
      <c r="G275" s="110"/>
      <c r="H275" s="110"/>
      <c r="I275" s="128"/>
      <c r="J275" s="110"/>
      <c r="K275" s="110"/>
      <c r="L275" s="111"/>
    </row>
    <row r="276" spans="1:12" s="92" customFormat="1" ht="15.6" customHeight="1" x14ac:dyDescent="0.25">
      <c r="A276" s="552" t="s">
        <v>514</v>
      </c>
      <c r="B276" s="537"/>
      <c r="C276" s="528" t="s">
        <v>715</v>
      </c>
      <c r="D276" s="97">
        <f t="shared" si="26"/>
        <v>0</v>
      </c>
      <c r="E276" s="110"/>
      <c r="F276" s="110"/>
      <c r="G276" s="110"/>
      <c r="H276" s="110"/>
      <c r="I276" s="128"/>
      <c r="J276" s="110"/>
      <c r="K276" s="110"/>
      <c r="L276" s="111"/>
    </row>
    <row r="277" spans="1:12" s="92" customFormat="1" ht="26.45" customHeight="1" x14ac:dyDescent="0.25">
      <c r="A277" s="698" t="s">
        <v>515</v>
      </c>
      <c r="B277" s="699"/>
      <c r="C277" s="337" t="s">
        <v>516</v>
      </c>
      <c r="D277" s="97">
        <f t="shared" si="26"/>
        <v>0</v>
      </c>
      <c r="E277" s="110"/>
      <c r="F277" s="110"/>
      <c r="G277" s="110"/>
      <c r="H277" s="110"/>
      <c r="I277" s="128"/>
      <c r="J277" s="112"/>
      <c r="K277" s="129"/>
      <c r="L277" s="113"/>
    </row>
    <row r="278" spans="1:12" s="92" customFormat="1" ht="35.25" customHeight="1" x14ac:dyDescent="0.25">
      <c r="A278" s="700" t="s">
        <v>10</v>
      </c>
      <c r="B278" s="701"/>
      <c r="C278" s="528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92" customFormat="1" ht="23.25" customHeight="1" x14ac:dyDescent="0.25">
      <c r="A279" s="694" t="s">
        <v>20</v>
      </c>
      <c r="B279" s="695"/>
      <c r="C279" s="337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92" customFormat="1" ht="25.5" x14ac:dyDescent="0.25">
      <c r="A280" s="336"/>
      <c r="B280" s="553" t="s">
        <v>393</v>
      </c>
      <c r="C280" s="337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92" customFormat="1" ht="33.6" customHeight="1" x14ac:dyDescent="0.25">
      <c r="A281" s="336"/>
      <c r="B281" s="553" t="s">
        <v>21</v>
      </c>
      <c r="C281" s="337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92" customFormat="1" ht="16.899999999999999" customHeight="1" x14ac:dyDescent="0.25">
      <c r="A282" s="554" t="s">
        <v>9</v>
      </c>
      <c r="B282" s="555"/>
      <c r="C282" s="337" t="s">
        <v>133</v>
      </c>
      <c r="D282" s="97">
        <f t="shared" si="26"/>
        <v>0</v>
      </c>
      <c r="E282" s="110"/>
      <c r="F282" s="110"/>
      <c r="G282" s="110"/>
      <c r="H282" s="110"/>
      <c r="I282" s="128"/>
      <c r="J282" s="110"/>
      <c r="K282" s="110"/>
      <c r="L282" s="111"/>
    </row>
    <row r="283" spans="1:12" s="92" customFormat="1" ht="16.899999999999999" customHeight="1" x14ac:dyDescent="0.2">
      <c r="A283" s="336" t="s">
        <v>551</v>
      </c>
      <c r="B283" s="527"/>
      <c r="C283" s="549" t="s">
        <v>526</v>
      </c>
      <c r="D283" s="97">
        <f t="shared" si="26"/>
        <v>0</v>
      </c>
      <c r="E283" s="110"/>
      <c r="F283" s="98">
        <f>F284</f>
        <v>0</v>
      </c>
      <c r="G283" s="98">
        <f t="shared" ref="G283:L283" si="28">G284</f>
        <v>0</v>
      </c>
      <c r="H283" s="98">
        <f t="shared" si="28"/>
        <v>0</v>
      </c>
      <c r="I283" s="98">
        <f t="shared" si="28"/>
        <v>0</v>
      </c>
      <c r="J283" s="110">
        <f t="shared" si="28"/>
        <v>0</v>
      </c>
      <c r="K283" s="110">
        <f t="shared" si="28"/>
        <v>0</v>
      </c>
      <c r="L283" s="111">
        <f t="shared" si="28"/>
        <v>0</v>
      </c>
    </row>
    <row r="284" spans="1:12" s="92" customFormat="1" x14ac:dyDescent="0.2">
      <c r="A284" s="546"/>
      <c r="B284" s="557" t="s">
        <v>635</v>
      </c>
      <c r="C284" s="556" t="s">
        <v>528</v>
      </c>
      <c r="D284" s="97">
        <f t="shared" si="26"/>
        <v>0</v>
      </c>
      <c r="E284" s="110"/>
      <c r="F284" s="110"/>
      <c r="G284" s="110"/>
      <c r="H284" s="110"/>
      <c r="I284" s="128"/>
      <c r="J284" s="110"/>
      <c r="K284" s="110"/>
      <c r="L284" s="111"/>
    </row>
    <row r="285" spans="1:12" s="95" customFormat="1" x14ac:dyDescent="0.2">
      <c r="A285" s="441" t="s">
        <v>552</v>
      </c>
      <c r="B285" s="442"/>
      <c r="C285" s="549" t="s">
        <v>529</v>
      </c>
      <c r="D285" s="97">
        <f t="shared" si="26"/>
        <v>0</v>
      </c>
      <c r="E285" s="124"/>
      <c r="F285" s="100">
        <f>F286</f>
        <v>0</v>
      </c>
      <c r="G285" s="100">
        <f t="shared" ref="G285:L285" si="29">G286</f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92" customFormat="1" ht="13.5" thickBot="1" x14ac:dyDescent="0.25">
      <c r="A286" s="564"/>
      <c r="B286" s="565" t="s">
        <v>67</v>
      </c>
      <c r="C286" s="566" t="s">
        <v>531</v>
      </c>
      <c r="D286" s="105">
        <f t="shared" si="26"/>
        <v>0</v>
      </c>
      <c r="E286" s="125"/>
      <c r="F286" s="125">
        <v>0</v>
      </c>
      <c r="G286" s="125"/>
      <c r="H286" s="125"/>
      <c r="I286" s="126"/>
      <c r="J286" s="125"/>
      <c r="K286" s="125"/>
      <c r="L286" s="127"/>
    </row>
    <row r="287" spans="1:12" x14ac:dyDescent="0.2">
      <c r="A287" s="156"/>
      <c r="B287" s="567"/>
      <c r="C287" s="156"/>
      <c r="J287" s="156"/>
      <c r="K287" s="156"/>
      <c r="L287" s="156"/>
    </row>
    <row r="288" spans="1:12" ht="25.5" x14ac:dyDescent="0.2">
      <c r="A288" s="568" t="s">
        <v>555</v>
      </c>
      <c r="B288" s="569" t="s">
        <v>674</v>
      </c>
      <c r="C288" s="569"/>
      <c r="J288" s="156"/>
      <c r="K288" s="156"/>
      <c r="L288" s="156"/>
    </row>
    <row r="289" spans="1:12" x14ac:dyDescent="0.2">
      <c r="A289" s="568"/>
      <c r="B289" s="569"/>
      <c r="C289" s="569"/>
      <c r="J289" s="156"/>
      <c r="K289" s="156"/>
      <c r="L289" s="156"/>
    </row>
    <row r="290" spans="1:12" ht="15" x14ac:dyDescent="0.25">
      <c r="A290" s="707" t="s">
        <v>726</v>
      </c>
      <c r="B290" s="707"/>
      <c r="C290" s="156"/>
      <c r="F290" s="6" t="s">
        <v>796</v>
      </c>
      <c r="G290" s="5"/>
      <c r="H290" s="5"/>
      <c r="I290" s="3"/>
      <c r="J290" s="224" t="s">
        <v>795</v>
      </c>
      <c r="K290" s="156"/>
      <c r="L290" s="156"/>
    </row>
    <row r="291" spans="1:12" ht="14.25" x14ac:dyDescent="0.2">
      <c r="A291" s="708" t="s">
        <v>769</v>
      </c>
      <c r="B291" s="708"/>
      <c r="C291" s="156"/>
      <c r="F291" s="11" t="s">
        <v>794</v>
      </c>
      <c r="G291" s="4"/>
      <c r="H291" s="10"/>
      <c r="I291" s="3"/>
      <c r="J291" s="174" t="s">
        <v>830</v>
      </c>
      <c r="K291" s="156"/>
      <c r="L291" s="156"/>
    </row>
    <row r="292" spans="1:12" x14ac:dyDescent="0.2">
      <c r="A292" s="708" t="s">
        <v>770</v>
      </c>
      <c r="B292" s="708"/>
      <c r="C292" s="156"/>
      <c r="F292" s="7" t="s">
        <v>771</v>
      </c>
      <c r="J292" s="156"/>
      <c r="K292" s="156"/>
      <c r="L292" s="156"/>
    </row>
    <row r="293" spans="1:12" ht="29.25" customHeight="1" x14ac:dyDescent="0.2">
      <c r="A293" s="570"/>
      <c r="B293" s="570" t="s">
        <v>471</v>
      </c>
      <c r="C293" s="571"/>
      <c r="D293" s="2"/>
      <c r="E293" s="2"/>
      <c r="F293" s="2"/>
      <c r="G293" s="2"/>
      <c r="H293" s="2"/>
    </row>
    <row r="294" spans="1:12" x14ac:dyDescent="0.2">
      <c r="A294" s="706"/>
      <c r="B294" s="706"/>
      <c r="C294" s="2"/>
      <c r="D294" s="2"/>
      <c r="E294" s="2"/>
      <c r="F294" s="2"/>
      <c r="G294" s="2"/>
      <c r="H294" s="2"/>
    </row>
  </sheetData>
  <mergeCells count="66">
    <mergeCell ref="A124:B124"/>
    <mergeCell ref="A139:B139"/>
    <mergeCell ref="A155:B155"/>
    <mergeCell ref="A81:B81"/>
    <mergeCell ref="A85:B85"/>
    <mergeCell ref="A89:B89"/>
    <mergeCell ref="A84:B84"/>
    <mergeCell ref="A123:B123"/>
    <mergeCell ref="A188:B188"/>
    <mergeCell ref="B7:I7"/>
    <mergeCell ref="B5:I5"/>
    <mergeCell ref="A194:B194"/>
    <mergeCell ref="A13:B13"/>
    <mergeCell ref="A92:B92"/>
    <mergeCell ref="A94:B94"/>
    <mergeCell ref="A107:B107"/>
    <mergeCell ref="A15:B15"/>
    <mergeCell ref="A16:B16"/>
    <mergeCell ref="A75:B75"/>
    <mergeCell ref="A76:B76"/>
    <mergeCell ref="A47:B47"/>
    <mergeCell ref="A68:B68"/>
    <mergeCell ref="A179:B179"/>
    <mergeCell ref="A180:B180"/>
    <mergeCell ref="A206:B206"/>
    <mergeCell ref="J8:K8"/>
    <mergeCell ref="A9:B11"/>
    <mergeCell ref="A6:I6"/>
    <mergeCell ref="C9:C11"/>
    <mergeCell ref="D9:I9"/>
    <mergeCell ref="A142:B142"/>
    <mergeCell ref="A151:B151"/>
    <mergeCell ref="H8:I8"/>
    <mergeCell ref="A12:B12"/>
    <mergeCell ref="J9:L9"/>
    <mergeCell ref="D10:E10"/>
    <mergeCell ref="F10:I10"/>
    <mergeCell ref="J10:J11"/>
    <mergeCell ref="K10:K11"/>
    <mergeCell ref="L10:L11"/>
    <mergeCell ref="A294:B294"/>
    <mergeCell ref="A290:B290"/>
    <mergeCell ref="A291:B291"/>
    <mergeCell ref="A156:B156"/>
    <mergeCell ref="A159:B159"/>
    <mergeCell ref="A167:B167"/>
    <mergeCell ref="A170:B170"/>
    <mergeCell ref="A187:B187"/>
    <mergeCell ref="A292:B292"/>
    <mergeCell ref="A231:B231"/>
    <mergeCell ref="A235:B235"/>
    <mergeCell ref="A207:B207"/>
    <mergeCell ref="A211:B211"/>
    <mergeCell ref="A215:B215"/>
    <mergeCell ref="A219:B219"/>
    <mergeCell ref="A223:B223"/>
    <mergeCell ref="A227:B227"/>
    <mergeCell ref="A239:B239"/>
    <mergeCell ref="A243:B243"/>
    <mergeCell ref="A247:B247"/>
    <mergeCell ref="A251:B251"/>
    <mergeCell ref="A279:B279"/>
    <mergeCell ref="A255:B255"/>
    <mergeCell ref="A259:B259"/>
    <mergeCell ref="A277:B277"/>
    <mergeCell ref="A278:B278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topLeftCell="A49" zoomScaleNormal="75" zoomScaleSheetLayoutView="100" workbookViewId="0">
      <selection activeCell="L10" sqref="L10:L1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835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777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771" t="s">
        <v>660</v>
      </c>
      <c r="B9" s="772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73"/>
      <c r="B10" s="774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783">
        <v>2020</v>
      </c>
      <c r="K10" s="783">
        <v>2021</v>
      </c>
      <c r="L10" s="784">
        <v>2022</v>
      </c>
    </row>
    <row r="11" spans="1:12" s="150" customFormat="1" ht="42.75" customHeight="1" thickBot="1" x14ac:dyDescent="0.25">
      <c r="A11" s="775"/>
      <c r="B11" s="776"/>
      <c r="C11" s="779"/>
      <c r="D11" s="266" t="s">
        <v>696</v>
      </c>
      <c r="E11" s="267" t="s">
        <v>697</v>
      </c>
      <c r="F11" s="275" t="s">
        <v>698</v>
      </c>
      <c r="G11" s="275" t="s">
        <v>699</v>
      </c>
      <c r="H11" s="275" t="s">
        <v>700</v>
      </c>
      <c r="I11" s="276" t="s">
        <v>701</v>
      </c>
      <c r="J11" s="672"/>
      <c r="K11" s="672"/>
      <c r="L11" s="674"/>
    </row>
    <row r="12" spans="1:12" s="134" customFormat="1" ht="41.25" customHeight="1" x14ac:dyDescent="0.2">
      <c r="A12" s="769" t="s">
        <v>766</v>
      </c>
      <c r="B12" s="770"/>
      <c r="C12" s="466"/>
      <c r="D12" s="281">
        <f t="shared" ref="D12:D76" si="0">F12+G12+H12+I12</f>
        <v>0</v>
      </c>
      <c r="E12" s="282"/>
      <c r="F12" s="283">
        <f t="shared" ref="F12:L12" si="1">F13+F187</f>
        <v>0</v>
      </c>
      <c r="G12" s="283">
        <f t="shared" si="1"/>
        <v>0</v>
      </c>
      <c r="H12" s="283">
        <f t="shared" si="1"/>
        <v>0</v>
      </c>
      <c r="I12" s="283">
        <f t="shared" si="1"/>
        <v>0</v>
      </c>
      <c r="J12" s="518">
        <f t="shared" si="1"/>
        <v>0</v>
      </c>
      <c r="K12" s="518">
        <f t="shared" si="1"/>
        <v>0</v>
      </c>
      <c r="L12" s="519">
        <f t="shared" si="1"/>
        <v>0</v>
      </c>
    </row>
    <row r="13" spans="1:12" s="134" customFormat="1" ht="20.25" customHeight="1" x14ac:dyDescent="0.2">
      <c r="A13" s="755" t="s">
        <v>713</v>
      </c>
      <c r="B13" s="756"/>
      <c r="C13" s="467"/>
      <c r="D13" s="281">
        <f t="shared" si="0"/>
        <v>0</v>
      </c>
      <c r="E13" s="284"/>
      <c r="F13" s="285">
        <f t="shared" ref="F13:L13" si="2">F14+F179</f>
        <v>0</v>
      </c>
      <c r="G13" s="285">
        <f t="shared" si="2"/>
        <v>0</v>
      </c>
      <c r="H13" s="285">
        <f t="shared" si="2"/>
        <v>0</v>
      </c>
      <c r="I13" s="285">
        <f t="shared" si="2"/>
        <v>0</v>
      </c>
      <c r="J13" s="284">
        <f t="shared" si="2"/>
        <v>0</v>
      </c>
      <c r="K13" s="284">
        <f t="shared" si="2"/>
        <v>0</v>
      </c>
      <c r="L13" s="520">
        <f t="shared" si="2"/>
        <v>0</v>
      </c>
    </row>
    <row r="14" spans="1:12" s="134" customFormat="1" ht="19.5" customHeight="1" x14ac:dyDescent="0.2">
      <c r="A14" s="468" t="s">
        <v>314</v>
      </c>
      <c r="B14" s="469"/>
      <c r="C14" s="330" t="s">
        <v>315</v>
      </c>
      <c r="D14" s="281">
        <f t="shared" si="0"/>
        <v>0</v>
      </c>
      <c r="E14" s="286"/>
      <c r="F14" s="287">
        <f>F15+F47+F151</f>
        <v>0</v>
      </c>
      <c r="G14" s="287">
        <f t="shared" ref="G14:L14" si="3">G15+G47</f>
        <v>0</v>
      </c>
      <c r="H14" s="287">
        <f t="shared" si="3"/>
        <v>0</v>
      </c>
      <c r="I14" s="287">
        <f t="shared" si="3"/>
        <v>0</v>
      </c>
      <c r="J14" s="286">
        <f t="shared" si="3"/>
        <v>0</v>
      </c>
      <c r="K14" s="286">
        <f t="shared" si="3"/>
        <v>0</v>
      </c>
      <c r="L14" s="521">
        <f t="shared" si="3"/>
        <v>0</v>
      </c>
    </row>
    <row r="15" spans="1:12" s="93" customFormat="1" ht="33.75" customHeight="1" x14ac:dyDescent="0.2">
      <c r="A15" s="767" t="s">
        <v>675</v>
      </c>
      <c r="B15" s="768"/>
      <c r="C15" s="470" t="s">
        <v>316</v>
      </c>
      <c r="D15" s="281">
        <f t="shared" si="0"/>
        <v>0</v>
      </c>
      <c r="E15" s="288"/>
      <c r="F15" s="289">
        <f t="shared" ref="F15:L15" si="4">F16+F32+F39</f>
        <v>0</v>
      </c>
      <c r="G15" s="289">
        <f t="shared" si="4"/>
        <v>0</v>
      </c>
      <c r="H15" s="289">
        <f t="shared" si="4"/>
        <v>0</v>
      </c>
      <c r="I15" s="289">
        <f t="shared" si="4"/>
        <v>0</v>
      </c>
      <c r="J15" s="288">
        <f t="shared" si="4"/>
        <v>0</v>
      </c>
      <c r="K15" s="288">
        <f t="shared" si="4"/>
        <v>0</v>
      </c>
      <c r="L15" s="296">
        <f t="shared" si="4"/>
        <v>0</v>
      </c>
    </row>
    <row r="16" spans="1:12" s="134" customFormat="1" ht="29.25" customHeight="1" x14ac:dyDescent="0.2">
      <c r="A16" s="759" t="s">
        <v>306</v>
      </c>
      <c r="B16" s="760"/>
      <c r="C16" s="330" t="s">
        <v>193</v>
      </c>
      <c r="D16" s="281">
        <f t="shared" si="0"/>
        <v>0</v>
      </c>
      <c r="E16" s="290"/>
      <c r="F16" s="291">
        <f t="shared" ref="F16:L16" si="5">SUM(F17:F31)</f>
        <v>0</v>
      </c>
      <c r="G16" s="291">
        <f t="shared" si="5"/>
        <v>0</v>
      </c>
      <c r="H16" s="291">
        <f t="shared" si="5"/>
        <v>0</v>
      </c>
      <c r="I16" s="291">
        <f t="shared" si="5"/>
        <v>0</v>
      </c>
      <c r="J16" s="290">
        <f t="shared" si="5"/>
        <v>0</v>
      </c>
      <c r="K16" s="290">
        <f t="shared" si="5"/>
        <v>0</v>
      </c>
      <c r="L16" s="297">
        <f t="shared" si="5"/>
        <v>0</v>
      </c>
    </row>
    <row r="17" spans="1:12" s="134" customFormat="1" ht="15" customHeight="1" x14ac:dyDescent="0.2">
      <c r="A17" s="471"/>
      <c r="B17" s="469" t="s">
        <v>194</v>
      </c>
      <c r="C17" s="330" t="s">
        <v>195</v>
      </c>
      <c r="D17" s="281">
        <f t="shared" si="0"/>
        <v>0</v>
      </c>
      <c r="E17" s="290"/>
      <c r="F17" s="290"/>
      <c r="G17" s="290"/>
      <c r="H17" s="290"/>
      <c r="I17" s="292"/>
      <c r="J17" s="240"/>
      <c r="K17" s="241"/>
      <c r="L17" s="242"/>
    </row>
    <row r="18" spans="1:12" s="94" customFormat="1" ht="15" customHeight="1" x14ac:dyDescent="0.2">
      <c r="A18" s="472"/>
      <c r="B18" s="469" t="s">
        <v>196</v>
      </c>
      <c r="C18" s="330" t="s">
        <v>197</v>
      </c>
      <c r="D18" s="281">
        <f>F22+G18+H18+I18</f>
        <v>0</v>
      </c>
      <c r="E18" s="290"/>
      <c r="F18" s="317"/>
      <c r="G18" s="290"/>
      <c r="H18" s="290"/>
      <c r="I18" s="292"/>
      <c r="J18" s="240"/>
      <c r="K18" s="241"/>
      <c r="L18" s="242"/>
    </row>
    <row r="19" spans="1:12" s="94" customFormat="1" ht="15" customHeight="1" x14ac:dyDescent="0.2">
      <c r="A19" s="472"/>
      <c r="B19" s="469" t="s">
        <v>265</v>
      </c>
      <c r="C19" s="330" t="s">
        <v>266</v>
      </c>
      <c r="D19" s="281">
        <f t="shared" si="0"/>
        <v>0</v>
      </c>
      <c r="E19" s="290"/>
      <c r="F19" s="290"/>
      <c r="G19" s="290"/>
      <c r="H19" s="290"/>
      <c r="I19" s="292"/>
      <c r="J19" s="240"/>
      <c r="K19" s="241"/>
      <c r="L19" s="242"/>
    </row>
    <row r="20" spans="1:12" s="134" customFormat="1" ht="15" customHeight="1" x14ac:dyDescent="0.2">
      <c r="A20" s="471"/>
      <c r="B20" s="469" t="s">
        <v>267</v>
      </c>
      <c r="C20" s="330" t="s">
        <v>268</v>
      </c>
      <c r="D20" s="281">
        <f t="shared" si="0"/>
        <v>0</v>
      </c>
      <c r="E20" s="290"/>
      <c r="F20" s="293"/>
      <c r="G20" s="293"/>
      <c r="H20" s="293"/>
      <c r="I20" s="294"/>
      <c r="J20" s="240"/>
      <c r="K20" s="241"/>
      <c r="L20" s="242"/>
    </row>
    <row r="21" spans="1:12" s="134" customFormat="1" ht="15" customHeight="1" x14ac:dyDescent="0.2">
      <c r="A21" s="471"/>
      <c r="B21" s="469" t="s">
        <v>269</v>
      </c>
      <c r="C21" s="330" t="s">
        <v>270</v>
      </c>
      <c r="D21" s="281">
        <f t="shared" si="0"/>
        <v>0</v>
      </c>
      <c r="E21" s="290"/>
      <c r="F21" s="293"/>
      <c r="G21" s="293"/>
      <c r="H21" s="293"/>
      <c r="I21" s="294"/>
      <c r="J21" s="240"/>
      <c r="K21" s="241"/>
      <c r="L21" s="242"/>
    </row>
    <row r="22" spans="1:12" s="134" customFormat="1" ht="15" customHeight="1" x14ac:dyDescent="0.2">
      <c r="A22" s="471"/>
      <c r="B22" s="469" t="s">
        <v>271</v>
      </c>
      <c r="C22" s="330" t="s">
        <v>272</v>
      </c>
      <c r="D22" s="281">
        <f t="shared" si="0"/>
        <v>0</v>
      </c>
      <c r="E22" s="290"/>
      <c r="F22" s="290"/>
      <c r="G22" s="290"/>
      <c r="H22" s="290"/>
      <c r="I22" s="292"/>
      <c r="J22" s="240"/>
      <c r="K22" s="241"/>
      <c r="L22" s="242"/>
    </row>
    <row r="23" spans="1:12" s="134" customFormat="1" ht="15" customHeight="1" x14ac:dyDescent="0.2">
      <c r="A23" s="471"/>
      <c r="B23" s="469" t="s">
        <v>273</v>
      </c>
      <c r="C23" s="330" t="s">
        <v>274</v>
      </c>
      <c r="D23" s="281">
        <f t="shared" si="0"/>
        <v>0</v>
      </c>
      <c r="E23" s="290"/>
      <c r="F23" s="293"/>
      <c r="G23" s="293"/>
      <c r="H23" s="293"/>
      <c r="I23" s="294"/>
      <c r="J23" s="240"/>
      <c r="K23" s="241"/>
      <c r="L23" s="242"/>
    </row>
    <row r="24" spans="1:12" s="134" customFormat="1" ht="15" customHeight="1" x14ac:dyDescent="0.2">
      <c r="A24" s="471"/>
      <c r="B24" s="469" t="s">
        <v>299</v>
      </c>
      <c r="C24" s="330" t="s">
        <v>300</v>
      </c>
      <c r="D24" s="281">
        <f t="shared" si="0"/>
        <v>0</v>
      </c>
      <c r="E24" s="290"/>
      <c r="F24" s="290"/>
      <c r="G24" s="290"/>
      <c r="H24" s="290"/>
      <c r="I24" s="292"/>
      <c r="J24" s="240"/>
      <c r="K24" s="241"/>
      <c r="L24" s="242"/>
    </row>
    <row r="25" spans="1:12" s="134" customFormat="1" ht="15" customHeight="1" x14ac:dyDescent="0.2">
      <c r="A25" s="471"/>
      <c r="B25" s="469" t="s">
        <v>301</v>
      </c>
      <c r="C25" s="330" t="s">
        <v>302</v>
      </c>
      <c r="D25" s="281">
        <f t="shared" si="0"/>
        <v>0</v>
      </c>
      <c r="E25" s="290"/>
      <c r="F25" s="290"/>
      <c r="G25" s="290"/>
      <c r="H25" s="290"/>
      <c r="I25" s="292"/>
      <c r="J25" s="240"/>
      <c r="K25" s="241"/>
      <c r="L25" s="242"/>
    </row>
    <row r="26" spans="1:12" s="134" customFormat="1" ht="15" customHeight="1" x14ac:dyDescent="0.2">
      <c r="A26" s="471"/>
      <c r="B26" s="469" t="s">
        <v>303</v>
      </c>
      <c r="C26" s="330" t="s">
        <v>304</v>
      </c>
      <c r="D26" s="281">
        <f t="shared" si="0"/>
        <v>0</v>
      </c>
      <c r="E26" s="290"/>
      <c r="F26" s="290"/>
      <c r="G26" s="290"/>
      <c r="H26" s="290"/>
      <c r="I26" s="292"/>
      <c r="J26" s="240"/>
      <c r="K26" s="241"/>
      <c r="L26" s="242"/>
    </row>
    <row r="27" spans="1:12" s="134" customFormat="1" ht="15" customHeight="1" x14ac:dyDescent="0.2">
      <c r="A27" s="473"/>
      <c r="B27" s="474" t="s">
        <v>616</v>
      </c>
      <c r="C27" s="330" t="s">
        <v>617</v>
      </c>
      <c r="D27" s="281">
        <f t="shared" si="0"/>
        <v>0</v>
      </c>
      <c r="E27" s="290"/>
      <c r="F27" s="290"/>
      <c r="G27" s="290"/>
      <c r="H27" s="290"/>
      <c r="I27" s="292"/>
      <c r="J27" s="240"/>
      <c r="K27" s="241"/>
      <c r="L27" s="242"/>
    </row>
    <row r="28" spans="1:12" s="134" customFormat="1" ht="15" customHeight="1" x14ac:dyDescent="0.2">
      <c r="A28" s="473"/>
      <c r="B28" s="474" t="s">
        <v>618</v>
      </c>
      <c r="C28" s="330" t="s">
        <v>187</v>
      </c>
      <c r="D28" s="281">
        <f t="shared" si="0"/>
        <v>0</v>
      </c>
      <c r="E28" s="290"/>
      <c r="F28" s="290"/>
      <c r="G28" s="290"/>
      <c r="H28" s="290"/>
      <c r="I28" s="292"/>
      <c r="J28" s="240"/>
      <c r="K28" s="241"/>
      <c r="L28" s="242"/>
    </row>
    <row r="29" spans="1:12" s="134" customFormat="1" ht="15" customHeight="1" x14ac:dyDescent="0.2">
      <c r="A29" s="473"/>
      <c r="B29" s="474" t="s">
        <v>121</v>
      </c>
      <c r="C29" s="330" t="s">
        <v>122</v>
      </c>
      <c r="D29" s="281">
        <f t="shared" si="0"/>
        <v>0</v>
      </c>
      <c r="E29" s="290"/>
      <c r="F29" s="290"/>
      <c r="G29" s="290"/>
      <c r="H29" s="290"/>
      <c r="I29" s="292"/>
      <c r="J29" s="240"/>
      <c r="K29" s="241"/>
      <c r="L29" s="242"/>
    </row>
    <row r="30" spans="1:12" s="134" customFormat="1" ht="15" customHeight="1" x14ac:dyDescent="0.2">
      <c r="A30" s="473"/>
      <c r="B30" s="474" t="s">
        <v>829</v>
      </c>
      <c r="C30" s="330" t="s">
        <v>827</v>
      </c>
      <c r="D30" s="281">
        <f t="shared" si="0"/>
        <v>0</v>
      </c>
      <c r="E30" s="290"/>
      <c r="F30" s="290"/>
      <c r="G30" s="290"/>
      <c r="H30" s="290"/>
      <c r="I30" s="292"/>
      <c r="J30" s="240"/>
      <c r="K30" s="241"/>
      <c r="L30" s="242"/>
    </row>
    <row r="31" spans="1:12" s="134" customFormat="1" ht="15" customHeight="1" x14ac:dyDescent="0.2">
      <c r="A31" s="473"/>
      <c r="B31" s="469" t="s">
        <v>124</v>
      </c>
      <c r="C31" s="330" t="s">
        <v>125</v>
      </c>
      <c r="D31" s="281">
        <f t="shared" si="0"/>
        <v>0</v>
      </c>
      <c r="E31" s="290"/>
      <c r="F31" s="290"/>
      <c r="G31" s="290"/>
      <c r="H31" s="290"/>
      <c r="I31" s="292"/>
      <c r="J31" s="240"/>
      <c r="K31" s="241"/>
      <c r="L31" s="242"/>
    </row>
    <row r="32" spans="1:12" s="134" customFormat="1" ht="17.25" customHeight="1" x14ac:dyDescent="0.2">
      <c r="A32" s="473" t="s">
        <v>157</v>
      </c>
      <c r="B32" s="469"/>
      <c r="C32" s="330" t="s">
        <v>126</v>
      </c>
      <c r="D32" s="281">
        <f t="shared" si="0"/>
        <v>0</v>
      </c>
      <c r="E32" s="290"/>
      <c r="F32" s="291">
        <f>SUM(F33:F38)</f>
        <v>0</v>
      </c>
      <c r="G32" s="291">
        <f t="shared" ref="G32:L32" si="6">SUM(G33:G38)</f>
        <v>0</v>
      </c>
      <c r="H32" s="291">
        <f t="shared" si="6"/>
        <v>0</v>
      </c>
      <c r="I32" s="291">
        <f t="shared" si="6"/>
        <v>0</v>
      </c>
      <c r="J32" s="290">
        <f t="shared" si="6"/>
        <v>0</v>
      </c>
      <c r="K32" s="290">
        <f t="shared" si="6"/>
        <v>0</v>
      </c>
      <c r="L32" s="297">
        <f t="shared" si="6"/>
        <v>0</v>
      </c>
    </row>
    <row r="33" spans="1:12" s="134" customFormat="1" ht="15" customHeight="1" x14ac:dyDescent="0.2">
      <c r="A33" s="473"/>
      <c r="B33" s="469" t="s">
        <v>14</v>
      </c>
      <c r="C33" s="330" t="s">
        <v>127</v>
      </c>
      <c r="D33" s="281">
        <f t="shared" si="0"/>
        <v>0</v>
      </c>
      <c r="E33" s="290"/>
      <c r="F33" s="290"/>
      <c r="G33" s="290"/>
      <c r="H33" s="290"/>
      <c r="I33" s="292"/>
      <c r="J33" s="240"/>
      <c r="K33" s="241"/>
      <c r="L33" s="242"/>
    </row>
    <row r="34" spans="1:12" s="134" customFormat="1" ht="15" customHeight="1" x14ac:dyDescent="0.2">
      <c r="A34" s="473"/>
      <c r="B34" s="408" t="s">
        <v>826</v>
      </c>
      <c r="C34" s="330" t="s">
        <v>517</v>
      </c>
      <c r="D34" s="281">
        <f t="shared" si="0"/>
        <v>0</v>
      </c>
      <c r="E34" s="290"/>
      <c r="F34" s="290"/>
      <c r="G34" s="290"/>
      <c r="H34" s="290"/>
      <c r="I34" s="292"/>
      <c r="J34" s="240"/>
      <c r="K34" s="241"/>
      <c r="L34" s="242"/>
    </row>
    <row r="35" spans="1:12" s="134" customFormat="1" ht="15" customHeight="1" x14ac:dyDescent="0.2">
      <c r="A35" s="473"/>
      <c r="B35" s="469" t="s">
        <v>518</v>
      </c>
      <c r="C35" s="330" t="s">
        <v>519</v>
      </c>
      <c r="D35" s="281">
        <f t="shared" si="0"/>
        <v>0</v>
      </c>
      <c r="E35" s="290"/>
      <c r="F35" s="290"/>
      <c r="G35" s="290"/>
      <c r="H35" s="290"/>
      <c r="I35" s="292"/>
      <c r="J35" s="240"/>
      <c r="K35" s="241"/>
      <c r="L35" s="242"/>
    </row>
    <row r="36" spans="1:12" s="134" customFormat="1" ht="15" customHeight="1" x14ac:dyDescent="0.2">
      <c r="A36" s="473"/>
      <c r="B36" s="469" t="s">
        <v>520</v>
      </c>
      <c r="C36" s="330" t="s">
        <v>521</v>
      </c>
      <c r="D36" s="281">
        <f t="shared" si="0"/>
        <v>0</v>
      </c>
      <c r="E36" s="290"/>
      <c r="F36" s="290"/>
      <c r="G36" s="290"/>
      <c r="H36" s="290"/>
      <c r="I36" s="292"/>
      <c r="J36" s="240"/>
      <c r="K36" s="241"/>
      <c r="L36" s="242"/>
    </row>
    <row r="37" spans="1:12" s="134" customFormat="1" ht="15" customHeight="1" x14ac:dyDescent="0.2">
      <c r="A37" s="473"/>
      <c r="B37" s="475" t="s">
        <v>818</v>
      </c>
      <c r="C37" s="476" t="s">
        <v>817</v>
      </c>
      <c r="D37" s="281">
        <f t="shared" si="0"/>
        <v>0</v>
      </c>
      <c r="E37" s="290"/>
      <c r="F37" s="290"/>
      <c r="G37" s="290"/>
      <c r="H37" s="290"/>
      <c r="I37" s="292"/>
      <c r="J37" s="240"/>
      <c r="K37" s="241"/>
      <c r="L37" s="242"/>
    </row>
    <row r="38" spans="1:12" s="134" customFormat="1" ht="15" customHeight="1" x14ac:dyDescent="0.2">
      <c r="A38" s="471"/>
      <c r="B38" s="469" t="s">
        <v>774</v>
      </c>
      <c r="C38" s="330" t="s">
        <v>775</v>
      </c>
      <c r="D38" s="281">
        <f t="shared" si="0"/>
        <v>0</v>
      </c>
      <c r="E38" s="290"/>
      <c r="F38" s="290"/>
      <c r="G38" s="290"/>
      <c r="H38" s="290"/>
      <c r="I38" s="292"/>
      <c r="J38" s="240"/>
      <c r="K38" s="241"/>
      <c r="L38" s="242"/>
    </row>
    <row r="39" spans="1:12" s="92" customFormat="1" ht="16.5" customHeight="1" x14ac:dyDescent="0.2">
      <c r="A39" s="477" t="s">
        <v>824</v>
      </c>
      <c r="B39" s="475"/>
      <c r="C39" s="476" t="s">
        <v>580</v>
      </c>
      <c r="D39" s="291" t="s">
        <v>825</v>
      </c>
      <c r="E39" s="290"/>
      <c r="F39" s="291">
        <f>F40+F41+F42+F43+F44+F45+F46</f>
        <v>0</v>
      </c>
      <c r="G39" s="291">
        <f t="shared" ref="G39:L39" si="7">G40+G41+G42+G43+G44+G45+G46</f>
        <v>0</v>
      </c>
      <c r="H39" s="291">
        <f t="shared" si="7"/>
        <v>0</v>
      </c>
      <c r="I39" s="291">
        <f t="shared" si="7"/>
        <v>0</v>
      </c>
      <c r="J39" s="290">
        <f t="shared" si="7"/>
        <v>0</v>
      </c>
      <c r="K39" s="290">
        <f t="shared" si="7"/>
        <v>0</v>
      </c>
      <c r="L39" s="297">
        <f t="shared" si="7"/>
        <v>0</v>
      </c>
    </row>
    <row r="40" spans="1:12" s="134" customFormat="1" ht="15.6" customHeight="1" x14ac:dyDescent="0.2">
      <c r="A40" s="473"/>
      <c r="B40" s="474" t="s">
        <v>581</v>
      </c>
      <c r="C40" s="330" t="s">
        <v>582</v>
      </c>
      <c r="D40" s="281">
        <f t="shared" si="0"/>
        <v>0</v>
      </c>
      <c r="E40" s="290"/>
      <c r="F40" s="290"/>
      <c r="G40" s="290"/>
      <c r="H40" s="290"/>
      <c r="I40" s="292"/>
      <c r="J40" s="240"/>
      <c r="K40" s="241"/>
      <c r="L40" s="242"/>
    </row>
    <row r="41" spans="1:12" s="134" customFormat="1" ht="15.6" customHeight="1" x14ac:dyDescent="0.2">
      <c r="A41" s="473"/>
      <c r="B41" s="474" t="s">
        <v>583</v>
      </c>
      <c r="C41" s="330" t="s">
        <v>584</v>
      </c>
      <c r="D41" s="281">
        <f t="shared" si="0"/>
        <v>0</v>
      </c>
      <c r="E41" s="290"/>
      <c r="F41" s="290"/>
      <c r="G41" s="290"/>
      <c r="H41" s="290"/>
      <c r="I41" s="292"/>
      <c r="J41" s="240"/>
      <c r="K41" s="241"/>
      <c r="L41" s="242"/>
    </row>
    <row r="42" spans="1:12" s="134" customFormat="1" ht="15.6" customHeight="1" x14ac:dyDescent="0.2">
      <c r="A42" s="473"/>
      <c r="B42" s="474" t="s">
        <v>585</v>
      </c>
      <c r="C42" s="330" t="s">
        <v>490</v>
      </c>
      <c r="D42" s="281">
        <f t="shared" si="0"/>
        <v>0</v>
      </c>
      <c r="E42" s="290"/>
      <c r="F42" s="290"/>
      <c r="G42" s="290"/>
      <c r="H42" s="290"/>
      <c r="I42" s="292"/>
      <c r="J42" s="240"/>
      <c r="K42" s="241"/>
      <c r="L42" s="242"/>
    </row>
    <row r="43" spans="1:12" s="134" customFormat="1" ht="15.6" customHeight="1" x14ac:dyDescent="0.2">
      <c r="A43" s="473"/>
      <c r="B43" s="478" t="s">
        <v>491</v>
      </c>
      <c r="C43" s="330" t="s">
        <v>659</v>
      </c>
      <c r="D43" s="281">
        <f t="shared" si="0"/>
        <v>0</v>
      </c>
      <c r="E43" s="290"/>
      <c r="F43" s="290"/>
      <c r="G43" s="290"/>
      <c r="H43" s="290"/>
      <c r="I43" s="292"/>
      <c r="J43" s="240"/>
      <c r="K43" s="241"/>
      <c r="L43" s="242"/>
    </row>
    <row r="44" spans="1:12" s="134" customFormat="1" ht="15.6" customHeight="1" x14ac:dyDescent="0.2">
      <c r="A44" s="473"/>
      <c r="B44" s="478" t="s">
        <v>181</v>
      </c>
      <c r="C44" s="330" t="s">
        <v>637</v>
      </c>
      <c r="D44" s="281">
        <f t="shared" si="0"/>
        <v>0</v>
      </c>
      <c r="E44" s="290"/>
      <c r="F44" s="290"/>
      <c r="G44" s="290"/>
      <c r="H44" s="290"/>
      <c r="I44" s="292"/>
      <c r="J44" s="240"/>
      <c r="K44" s="241"/>
      <c r="L44" s="242"/>
    </row>
    <row r="45" spans="1:12" s="134" customFormat="1" ht="15.6" customHeight="1" x14ac:dyDescent="0.2">
      <c r="A45" s="473"/>
      <c r="B45" s="474" t="s">
        <v>638</v>
      </c>
      <c r="C45" s="330" t="s">
        <v>639</v>
      </c>
      <c r="D45" s="281">
        <f t="shared" si="0"/>
        <v>0</v>
      </c>
      <c r="E45" s="290"/>
      <c r="F45" s="290"/>
      <c r="G45" s="290"/>
      <c r="H45" s="290"/>
      <c r="I45" s="292"/>
      <c r="J45" s="240"/>
      <c r="K45" s="241"/>
      <c r="L45" s="242"/>
    </row>
    <row r="46" spans="1:12" s="92" customFormat="1" ht="15.6" customHeight="1" x14ac:dyDescent="0.2">
      <c r="A46" s="477"/>
      <c r="B46" s="479" t="s">
        <v>822</v>
      </c>
      <c r="C46" s="476" t="s">
        <v>823</v>
      </c>
      <c r="D46" s="281">
        <f t="shared" si="0"/>
        <v>0</v>
      </c>
      <c r="E46" s="290"/>
      <c r="F46" s="290"/>
      <c r="G46" s="290"/>
      <c r="H46" s="290"/>
      <c r="I46" s="292"/>
      <c r="J46" s="240"/>
      <c r="K46" s="241"/>
      <c r="L46" s="242"/>
    </row>
    <row r="47" spans="1:12" s="93" customFormat="1" ht="39" customHeight="1" x14ac:dyDescent="0.2">
      <c r="A47" s="763" t="s">
        <v>735</v>
      </c>
      <c r="B47" s="764"/>
      <c r="C47" s="470" t="s">
        <v>37</v>
      </c>
      <c r="D47" s="281">
        <f t="shared" si="0"/>
        <v>0</v>
      </c>
      <c r="E47" s="288"/>
      <c r="F47" s="289">
        <f t="shared" ref="F47:L47" si="8">F48+F59+F60+F63+F68+F72+F75+F77+F78+F79+F80+F93+F94</f>
        <v>0</v>
      </c>
      <c r="G47" s="289">
        <f t="shared" si="8"/>
        <v>0</v>
      </c>
      <c r="H47" s="289">
        <f t="shared" si="8"/>
        <v>0</v>
      </c>
      <c r="I47" s="289">
        <f t="shared" si="8"/>
        <v>0</v>
      </c>
      <c r="J47" s="288">
        <f t="shared" si="8"/>
        <v>0</v>
      </c>
      <c r="K47" s="288">
        <f t="shared" si="8"/>
        <v>0</v>
      </c>
      <c r="L47" s="296">
        <f t="shared" si="8"/>
        <v>0</v>
      </c>
    </row>
    <row r="48" spans="1:12" s="134" customFormat="1" ht="14.25" customHeight="1" x14ac:dyDescent="0.2">
      <c r="A48" s="480" t="s">
        <v>38</v>
      </c>
      <c r="B48" s="469"/>
      <c r="C48" s="330" t="s">
        <v>39</v>
      </c>
      <c r="D48" s="281">
        <f t="shared" si="0"/>
        <v>0</v>
      </c>
      <c r="E48" s="290"/>
      <c r="F48" s="291">
        <f t="shared" ref="F48:L48" si="9">SUM(F49:F58)</f>
        <v>0</v>
      </c>
      <c r="G48" s="291">
        <f t="shared" si="9"/>
        <v>0</v>
      </c>
      <c r="H48" s="291">
        <f t="shared" si="9"/>
        <v>0</v>
      </c>
      <c r="I48" s="291">
        <f t="shared" si="9"/>
        <v>0</v>
      </c>
      <c r="J48" s="290">
        <f t="shared" si="9"/>
        <v>0</v>
      </c>
      <c r="K48" s="290">
        <f t="shared" si="9"/>
        <v>0</v>
      </c>
      <c r="L48" s="297">
        <f t="shared" si="9"/>
        <v>0</v>
      </c>
    </row>
    <row r="49" spans="1:12" s="134" customFormat="1" ht="15" customHeight="1" x14ac:dyDescent="0.2">
      <c r="A49" s="473"/>
      <c r="B49" s="474" t="s">
        <v>40</v>
      </c>
      <c r="C49" s="330" t="s">
        <v>41</v>
      </c>
      <c r="D49" s="281">
        <f t="shared" si="0"/>
        <v>0</v>
      </c>
      <c r="E49" s="290"/>
      <c r="F49" s="290"/>
      <c r="G49" s="290"/>
      <c r="H49" s="290"/>
      <c r="I49" s="292"/>
      <c r="J49" s="240"/>
      <c r="K49" s="241"/>
      <c r="L49" s="242"/>
    </row>
    <row r="50" spans="1:12" s="134" customFormat="1" ht="15" customHeight="1" x14ac:dyDescent="0.2">
      <c r="A50" s="473"/>
      <c r="B50" s="474" t="s">
        <v>42</v>
      </c>
      <c r="C50" s="330" t="s">
        <v>43</v>
      </c>
      <c r="D50" s="281">
        <f t="shared" si="0"/>
        <v>0</v>
      </c>
      <c r="E50" s="290"/>
      <c r="F50" s="290"/>
      <c r="G50" s="290"/>
      <c r="H50" s="290"/>
      <c r="I50" s="292"/>
      <c r="J50" s="240"/>
      <c r="K50" s="241"/>
      <c r="L50" s="242"/>
    </row>
    <row r="51" spans="1:12" s="134" customFormat="1" ht="15" customHeight="1" x14ac:dyDescent="0.2">
      <c r="A51" s="473"/>
      <c r="B51" s="474" t="s">
        <v>548</v>
      </c>
      <c r="C51" s="330" t="s">
        <v>549</v>
      </c>
      <c r="D51" s="281">
        <f t="shared" si="0"/>
        <v>0</v>
      </c>
      <c r="E51" s="290"/>
      <c r="F51" s="290"/>
      <c r="G51" s="290"/>
      <c r="H51" s="290"/>
      <c r="I51" s="292"/>
      <c r="J51" s="240"/>
      <c r="K51" s="241"/>
      <c r="L51" s="242"/>
    </row>
    <row r="52" spans="1:12" s="134" customFormat="1" ht="15" customHeight="1" x14ac:dyDescent="0.2">
      <c r="A52" s="473"/>
      <c r="B52" s="474" t="s">
        <v>550</v>
      </c>
      <c r="C52" s="330" t="s">
        <v>593</v>
      </c>
      <c r="D52" s="281">
        <f t="shared" si="0"/>
        <v>0</v>
      </c>
      <c r="E52" s="290"/>
      <c r="F52" s="290"/>
      <c r="G52" s="290"/>
      <c r="H52" s="290"/>
      <c r="I52" s="292"/>
      <c r="J52" s="240"/>
      <c r="K52" s="241"/>
      <c r="L52" s="242"/>
    </row>
    <row r="53" spans="1:12" s="134" customFormat="1" ht="15" customHeight="1" x14ac:dyDescent="0.2">
      <c r="A53" s="473"/>
      <c r="B53" s="474" t="s">
        <v>594</v>
      </c>
      <c r="C53" s="330" t="s">
        <v>595</v>
      </c>
      <c r="D53" s="281">
        <f t="shared" si="0"/>
        <v>0</v>
      </c>
      <c r="E53" s="290"/>
      <c r="F53" s="290"/>
      <c r="G53" s="290"/>
      <c r="H53" s="290"/>
      <c r="I53" s="292"/>
      <c r="J53" s="240"/>
      <c r="K53" s="241"/>
      <c r="L53" s="242"/>
    </row>
    <row r="54" spans="1:12" s="134" customFormat="1" ht="15" customHeight="1" x14ac:dyDescent="0.2">
      <c r="A54" s="473"/>
      <c r="B54" s="474" t="s">
        <v>596</v>
      </c>
      <c r="C54" s="330" t="s">
        <v>597</v>
      </c>
      <c r="D54" s="281">
        <f t="shared" si="0"/>
        <v>0</v>
      </c>
      <c r="E54" s="290"/>
      <c r="F54" s="290"/>
      <c r="G54" s="290"/>
      <c r="H54" s="290"/>
      <c r="I54" s="292"/>
      <c r="J54" s="240"/>
      <c r="K54" s="241"/>
      <c r="L54" s="242"/>
    </row>
    <row r="55" spans="1:12" s="134" customFormat="1" ht="15" customHeight="1" x14ac:dyDescent="0.2">
      <c r="A55" s="473"/>
      <c r="B55" s="474" t="s">
        <v>598</v>
      </c>
      <c r="C55" s="330" t="s">
        <v>599</v>
      </c>
      <c r="D55" s="281">
        <f t="shared" si="0"/>
        <v>0</v>
      </c>
      <c r="E55" s="290"/>
      <c r="F55" s="290"/>
      <c r="G55" s="290"/>
      <c r="H55" s="290"/>
      <c r="I55" s="292"/>
      <c r="J55" s="240"/>
      <c r="K55" s="241"/>
      <c r="L55" s="242"/>
    </row>
    <row r="56" spans="1:12" s="134" customFormat="1" ht="15" customHeight="1" x14ac:dyDescent="0.2">
      <c r="A56" s="473"/>
      <c r="B56" s="474" t="s">
        <v>600</v>
      </c>
      <c r="C56" s="330" t="s">
        <v>601</v>
      </c>
      <c r="D56" s="281">
        <f t="shared" si="0"/>
        <v>0</v>
      </c>
      <c r="E56" s="290"/>
      <c r="F56" s="290"/>
      <c r="G56" s="290"/>
      <c r="H56" s="290"/>
      <c r="I56" s="292"/>
      <c r="J56" s="240"/>
      <c r="K56" s="241"/>
      <c r="L56" s="242"/>
    </row>
    <row r="57" spans="1:12" s="134" customFormat="1" ht="15" customHeight="1" x14ac:dyDescent="0.2">
      <c r="A57" s="473"/>
      <c r="B57" s="481" t="s">
        <v>331</v>
      </c>
      <c r="C57" s="330" t="s">
        <v>602</v>
      </c>
      <c r="D57" s="281">
        <f t="shared" si="0"/>
        <v>0</v>
      </c>
      <c r="E57" s="290"/>
      <c r="F57" s="290"/>
      <c r="G57" s="290"/>
      <c r="H57" s="290"/>
      <c r="I57" s="292"/>
      <c r="J57" s="240"/>
      <c r="K57" s="241"/>
      <c r="L57" s="242"/>
    </row>
    <row r="58" spans="1:12" s="134" customFormat="1" ht="15" customHeight="1" x14ac:dyDescent="0.2">
      <c r="A58" s="473"/>
      <c r="B58" s="474" t="s">
        <v>603</v>
      </c>
      <c r="C58" s="330" t="s">
        <v>604</v>
      </c>
      <c r="D58" s="281">
        <f t="shared" si="0"/>
        <v>0</v>
      </c>
      <c r="E58" s="290"/>
      <c r="F58" s="290"/>
      <c r="G58" s="290"/>
      <c r="H58" s="290"/>
      <c r="I58" s="292"/>
      <c r="J58" s="240"/>
      <c r="K58" s="241"/>
      <c r="L58" s="242"/>
    </row>
    <row r="59" spans="1:12" s="134" customFormat="1" ht="15" customHeight="1" x14ac:dyDescent="0.2">
      <c r="A59" s="473" t="s">
        <v>605</v>
      </c>
      <c r="B59" s="469"/>
      <c r="C59" s="330" t="s">
        <v>606</v>
      </c>
      <c r="D59" s="281">
        <f t="shared" si="0"/>
        <v>0</v>
      </c>
      <c r="E59" s="290"/>
      <c r="F59" s="290"/>
      <c r="G59" s="290"/>
      <c r="H59" s="290"/>
      <c r="I59" s="292"/>
      <c r="J59" s="240"/>
      <c r="K59" s="241"/>
      <c r="L59" s="242"/>
    </row>
    <row r="60" spans="1:12" s="134" customFormat="1" ht="17.25" customHeight="1" x14ac:dyDescent="0.2">
      <c r="A60" s="473" t="s">
        <v>607</v>
      </c>
      <c r="B60" s="469"/>
      <c r="C60" s="330" t="s">
        <v>608</v>
      </c>
      <c r="D60" s="281">
        <f t="shared" si="0"/>
        <v>0</v>
      </c>
      <c r="E60" s="290"/>
      <c r="F60" s="291">
        <f t="shared" ref="F60:L60" si="10">F61</f>
        <v>0</v>
      </c>
      <c r="G60" s="291">
        <f t="shared" si="10"/>
        <v>0</v>
      </c>
      <c r="H60" s="291">
        <f t="shared" si="10"/>
        <v>0</v>
      </c>
      <c r="I60" s="291">
        <f t="shared" si="10"/>
        <v>0</v>
      </c>
      <c r="J60" s="290">
        <f t="shared" si="10"/>
        <v>0</v>
      </c>
      <c r="K60" s="290">
        <f t="shared" si="10"/>
        <v>0</v>
      </c>
      <c r="L60" s="297">
        <f t="shared" si="10"/>
        <v>0</v>
      </c>
    </row>
    <row r="61" spans="1:12" s="134" customFormat="1" ht="15" customHeight="1" x14ac:dyDescent="0.2">
      <c r="A61" s="473"/>
      <c r="B61" s="481" t="s">
        <v>609</v>
      </c>
      <c r="C61" s="330" t="s">
        <v>610</v>
      </c>
      <c r="D61" s="281">
        <f t="shared" si="0"/>
        <v>0</v>
      </c>
      <c r="E61" s="290"/>
      <c r="F61" s="290"/>
      <c r="G61" s="290"/>
      <c r="H61" s="290"/>
      <c r="I61" s="292"/>
      <c r="J61" s="240"/>
      <c r="K61" s="241"/>
      <c r="L61" s="242"/>
    </row>
    <row r="62" spans="1:12" s="134" customFormat="1" ht="15" customHeight="1" x14ac:dyDescent="0.2">
      <c r="A62" s="473"/>
      <c r="B62" s="481" t="s">
        <v>611</v>
      </c>
      <c r="C62" s="330" t="s">
        <v>612</v>
      </c>
      <c r="D62" s="281">
        <f t="shared" si="0"/>
        <v>0</v>
      </c>
      <c r="E62" s="290"/>
      <c r="F62" s="290"/>
      <c r="G62" s="290"/>
      <c r="H62" s="290"/>
      <c r="I62" s="292"/>
      <c r="J62" s="240"/>
      <c r="K62" s="241"/>
      <c r="L62" s="242"/>
    </row>
    <row r="63" spans="1:12" s="134" customFormat="1" ht="15" customHeight="1" x14ac:dyDescent="0.2">
      <c r="A63" s="473" t="s">
        <v>224</v>
      </c>
      <c r="B63" s="469"/>
      <c r="C63" s="330" t="s">
        <v>225</v>
      </c>
      <c r="D63" s="281">
        <f t="shared" si="0"/>
        <v>0</v>
      </c>
      <c r="E63" s="290"/>
      <c r="F63" s="291">
        <f t="shared" ref="F63:L63" si="11">SUM(F64:F67)</f>
        <v>0</v>
      </c>
      <c r="G63" s="291">
        <f t="shared" si="11"/>
        <v>0</v>
      </c>
      <c r="H63" s="291">
        <f t="shared" si="11"/>
        <v>0</v>
      </c>
      <c r="I63" s="291">
        <f t="shared" si="11"/>
        <v>0</v>
      </c>
      <c r="J63" s="290">
        <f t="shared" si="11"/>
        <v>0</v>
      </c>
      <c r="K63" s="290">
        <f t="shared" si="11"/>
        <v>0</v>
      </c>
      <c r="L63" s="297">
        <f t="shared" si="11"/>
        <v>0</v>
      </c>
    </row>
    <row r="64" spans="1:12" s="134" customFormat="1" ht="15.6" customHeight="1" x14ac:dyDescent="0.2">
      <c r="A64" s="473"/>
      <c r="B64" s="474" t="s">
        <v>226</v>
      </c>
      <c r="C64" s="330" t="s">
        <v>227</v>
      </c>
      <c r="D64" s="281">
        <f t="shared" si="0"/>
        <v>0</v>
      </c>
      <c r="E64" s="290"/>
      <c r="F64" s="290"/>
      <c r="G64" s="290"/>
      <c r="H64" s="290"/>
      <c r="I64" s="292"/>
      <c r="J64" s="240"/>
      <c r="K64" s="241"/>
      <c r="L64" s="242"/>
    </row>
    <row r="65" spans="1:12" s="134" customFormat="1" ht="15.6" customHeight="1" x14ac:dyDescent="0.2">
      <c r="A65" s="473"/>
      <c r="B65" s="474" t="s">
        <v>100</v>
      </c>
      <c r="C65" s="330" t="s">
        <v>101</v>
      </c>
      <c r="D65" s="281">
        <f t="shared" si="0"/>
        <v>0</v>
      </c>
      <c r="E65" s="290"/>
      <c r="F65" s="290"/>
      <c r="G65" s="290"/>
      <c r="H65" s="290"/>
      <c r="I65" s="292"/>
      <c r="J65" s="240"/>
      <c r="K65" s="241"/>
      <c r="L65" s="242"/>
    </row>
    <row r="66" spans="1:12" s="134" customFormat="1" ht="15.6" customHeight="1" x14ac:dyDescent="0.2">
      <c r="A66" s="473"/>
      <c r="B66" s="474" t="s">
        <v>102</v>
      </c>
      <c r="C66" s="330" t="s">
        <v>103</v>
      </c>
      <c r="D66" s="281">
        <f t="shared" si="0"/>
        <v>0</v>
      </c>
      <c r="E66" s="290"/>
      <c r="F66" s="290"/>
      <c r="G66" s="290"/>
      <c r="H66" s="290"/>
      <c r="I66" s="292"/>
      <c r="J66" s="240"/>
      <c r="K66" s="241"/>
      <c r="L66" s="242"/>
    </row>
    <row r="67" spans="1:12" s="134" customFormat="1" ht="15.6" customHeight="1" x14ac:dyDescent="0.2">
      <c r="A67" s="473"/>
      <c r="B67" s="474" t="s">
        <v>104</v>
      </c>
      <c r="C67" s="330" t="s">
        <v>105</v>
      </c>
      <c r="D67" s="281">
        <f t="shared" si="0"/>
        <v>0</v>
      </c>
      <c r="E67" s="290"/>
      <c r="F67" s="290"/>
      <c r="G67" s="290"/>
      <c r="H67" s="290"/>
      <c r="I67" s="292"/>
      <c r="J67" s="240"/>
      <c r="K67" s="241"/>
      <c r="L67" s="242"/>
    </row>
    <row r="68" spans="1:12" s="134" customFormat="1" ht="29.25" customHeight="1" x14ac:dyDescent="0.2">
      <c r="A68" s="765" t="s">
        <v>702</v>
      </c>
      <c r="B68" s="766"/>
      <c r="C68" s="330" t="s">
        <v>703</v>
      </c>
      <c r="D68" s="281">
        <f t="shared" si="0"/>
        <v>0</v>
      </c>
      <c r="E68" s="290"/>
      <c r="F68" s="291">
        <f t="shared" ref="F68:L68" si="12">SUM(F69:F71)</f>
        <v>0</v>
      </c>
      <c r="G68" s="291">
        <f t="shared" si="12"/>
        <v>0</v>
      </c>
      <c r="H68" s="291">
        <f t="shared" si="12"/>
        <v>0</v>
      </c>
      <c r="I68" s="291">
        <f t="shared" si="12"/>
        <v>0</v>
      </c>
      <c r="J68" s="290">
        <f t="shared" si="12"/>
        <v>0</v>
      </c>
      <c r="K68" s="290">
        <f t="shared" si="12"/>
        <v>0</v>
      </c>
      <c r="L68" s="297">
        <f t="shared" si="12"/>
        <v>0</v>
      </c>
    </row>
    <row r="69" spans="1:12" s="134" customFormat="1" ht="15" customHeight="1" x14ac:dyDescent="0.2">
      <c r="A69" s="473"/>
      <c r="B69" s="474" t="s">
        <v>704</v>
      </c>
      <c r="C69" s="330" t="s">
        <v>705</v>
      </c>
      <c r="D69" s="281">
        <f t="shared" si="0"/>
        <v>0</v>
      </c>
      <c r="E69" s="290"/>
      <c r="F69" s="290"/>
      <c r="G69" s="290"/>
      <c r="H69" s="290"/>
      <c r="I69" s="292"/>
      <c r="J69" s="240"/>
      <c r="K69" s="241"/>
      <c r="L69" s="242"/>
    </row>
    <row r="70" spans="1:12" s="134" customFormat="1" ht="15" customHeight="1" x14ac:dyDescent="0.2">
      <c r="A70" s="473"/>
      <c r="B70" s="474" t="s">
        <v>706</v>
      </c>
      <c r="C70" s="330" t="s">
        <v>707</v>
      </c>
      <c r="D70" s="281">
        <f t="shared" si="0"/>
        <v>0</v>
      </c>
      <c r="E70" s="290"/>
      <c r="F70" s="290"/>
      <c r="G70" s="290"/>
      <c r="H70" s="290"/>
      <c r="I70" s="292"/>
      <c r="J70" s="240"/>
      <c r="K70" s="241"/>
      <c r="L70" s="242"/>
    </row>
    <row r="71" spans="1:12" s="134" customFormat="1" ht="15" customHeight="1" x14ac:dyDescent="0.2">
      <c r="A71" s="473"/>
      <c r="B71" s="474" t="s">
        <v>717</v>
      </c>
      <c r="C71" s="330" t="s">
        <v>718</v>
      </c>
      <c r="D71" s="281">
        <f t="shared" si="0"/>
        <v>0</v>
      </c>
      <c r="E71" s="290"/>
      <c r="F71" s="290"/>
      <c r="G71" s="290"/>
      <c r="H71" s="290"/>
      <c r="I71" s="292"/>
      <c r="J71" s="240"/>
      <c r="K71" s="241"/>
      <c r="L71" s="242"/>
    </row>
    <row r="72" spans="1:12" s="134" customFormat="1" ht="17.25" customHeight="1" x14ac:dyDescent="0.2">
      <c r="A72" s="482" t="s">
        <v>112</v>
      </c>
      <c r="B72" s="469"/>
      <c r="C72" s="330" t="s">
        <v>113</v>
      </c>
      <c r="D72" s="281">
        <f t="shared" si="0"/>
        <v>0</v>
      </c>
      <c r="E72" s="290"/>
      <c r="F72" s="291">
        <f t="shared" ref="F72:L72" si="13">F73+F74</f>
        <v>0</v>
      </c>
      <c r="G72" s="291">
        <f t="shared" si="13"/>
        <v>0</v>
      </c>
      <c r="H72" s="291">
        <f t="shared" si="13"/>
        <v>0</v>
      </c>
      <c r="I72" s="291">
        <f t="shared" si="13"/>
        <v>0</v>
      </c>
      <c r="J72" s="290">
        <f t="shared" si="13"/>
        <v>0</v>
      </c>
      <c r="K72" s="290">
        <f t="shared" si="13"/>
        <v>0</v>
      </c>
      <c r="L72" s="297">
        <f t="shared" si="13"/>
        <v>0</v>
      </c>
    </row>
    <row r="73" spans="1:12" s="134" customFormat="1" ht="17.25" customHeight="1" x14ac:dyDescent="0.2">
      <c r="A73" s="473"/>
      <c r="B73" s="474" t="s">
        <v>114</v>
      </c>
      <c r="C73" s="330" t="s">
        <v>115</v>
      </c>
      <c r="D73" s="281">
        <f t="shared" si="0"/>
        <v>0</v>
      </c>
      <c r="E73" s="290"/>
      <c r="F73" s="290"/>
      <c r="G73" s="290"/>
      <c r="H73" s="290"/>
      <c r="I73" s="292"/>
      <c r="J73" s="240"/>
      <c r="K73" s="241"/>
      <c r="L73" s="242"/>
    </row>
    <row r="74" spans="1:12" s="134" customFormat="1" ht="17.25" customHeight="1" x14ac:dyDescent="0.2">
      <c r="A74" s="473"/>
      <c r="B74" s="474" t="s">
        <v>116</v>
      </c>
      <c r="C74" s="330" t="s">
        <v>117</v>
      </c>
      <c r="D74" s="281">
        <f t="shared" si="0"/>
        <v>0</v>
      </c>
      <c r="E74" s="290"/>
      <c r="F74" s="290"/>
      <c r="G74" s="290"/>
      <c r="H74" s="290"/>
      <c r="I74" s="292"/>
      <c r="J74" s="240"/>
      <c r="K74" s="241"/>
      <c r="L74" s="242"/>
    </row>
    <row r="75" spans="1:12" s="134" customFormat="1" ht="15.6" customHeight="1" x14ac:dyDescent="0.2">
      <c r="A75" s="761" t="s">
        <v>118</v>
      </c>
      <c r="B75" s="762"/>
      <c r="C75" s="330" t="s">
        <v>188</v>
      </c>
      <c r="D75" s="281">
        <f t="shared" si="0"/>
        <v>0</v>
      </c>
      <c r="E75" s="290"/>
      <c r="F75" s="290"/>
      <c r="G75" s="290"/>
      <c r="H75" s="290"/>
      <c r="I75" s="292"/>
      <c r="J75" s="240"/>
      <c r="K75" s="241"/>
      <c r="L75" s="242"/>
    </row>
    <row r="76" spans="1:12" s="134" customFormat="1" ht="15.6" customHeight="1" x14ac:dyDescent="0.2">
      <c r="A76" s="761" t="s">
        <v>189</v>
      </c>
      <c r="B76" s="762"/>
      <c r="C76" s="330" t="s">
        <v>119</v>
      </c>
      <c r="D76" s="281">
        <f t="shared" si="0"/>
        <v>0</v>
      </c>
      <c r="E76" s="290"/>
      <c r="F76" s="290"/>
      <c r="G76" s="290"/>
      <c r="H76" s="290"/>
      <c r="I76" s="292"/>
      <c r="J76" s="240"/>
      <c r="K76" s="241"/>
      <c r="L76" s="242"/>
    </row>
    <row r="77" spans="1:12" s="134" customFormat="1" ht="15.6" customHeight="1" x14ac:dyDescent="0.2">
      <c r="A77" s="473" t="s">
        <v>146</v>
      </c>
      <c r="B77" s="469"/>
      <c r="C77" s="330" t="s">
        <v>147</v>
      </c>
      <c r="D77" s="281">
        <f t="shared" ref="D77:D140" si="14">F77+G77+H77+I77</f>
        <v>0</v>
      </c>
      <c r="E77" s="290"/>
      <c r="F77" s="290"/>
      <c r="G77" s="290"/>
      <c r="H77" s="290"/>
      <c r="I77" s="292"/>
      <c r="J77" s="240"/>
      <c r="K77" s="241"/>
      <c r="L77" s="242"/>
    </row>
    <row r="78" spans="1:12" s="134" customFormat="1" ht="15.6" customHeight="1" x14ac:dyDescent="0.2">
      <c r="A78" s="473" t="s">
        <v>148</v>
      </c>
      <c r="B78" s="469"/>
      <c r="C78" s="330" t="s">
        <v>149</v>
      </c>
      <c r="D78" s="281">
        <f t="shared" si="14"/>
        <v>0</v>
      </c>
      <c r="E78" s="290"/>
      <c r="F78" s="290"/>
      <c r="G78" s="290"/>
      <c r="H78" s="290"/>
      <c r="I78" s="292"/>
      <c r="J78" s="240"/>
      <c r="K78" s="241"/>
      <c r="L78" s="242"/>
    </row>
    <row r="79" spans="1:12" s="134" customFormat="1" ht="15.6" customHeight="1" x14ac:dyDescent="0.2">
      <c r="A79" s="473" t="s">
        <v>150</v>
      </c>
      <c r="B79" s="469"/>
      <c r="C79" s="330" t="s">
        <v>151</v>
      </c>
      <c r="D79" s="281">
        <f t="shared" si="14"/>
        <v>0</v>
      </c>
      <c r="E79" s="290"/>
      <c r="F79" s="290"/>
      <c r="G79" s="290"/>
      <c r="H79" s="290"/>
      <c r="I79" s="292"/>
      <c r="J79" s="240"/>
      <c r="K79" s="241"/>
      <c r="L79" s="242"/>
    </row>
    <row r="80" spans="1:12" s="134" customFormat="1" ht="15.6" customHeight="1" x14ac:dyDescent="0.2">
      <c r="A80" s="473" t="s">
        <v>479</v>
      </c>
      <c r="B80" s="469"/>
      <c r="C80" s="330" t="s">
        <v>480</v>
      </c>
      <c r="D80" s="281">
        <f t="shared" si="14"/>
        <v>0</v>
      </c>
      <c r="E80" s="290"/>
      <c r="F80" s="290"/>
      <c r="G80" s="290"/>
      <c r="H80" s="290"/>
      <c r="I80" s="292"/>
      <c r="J80" s="240"/>
      <c r="K80" s="241"/>
      <c r="L80" s="242"/>
    </row>
    <row r="81" spans="1:12" s="134" customFormat="1" ht="27.75" customHeight="1" x14ac:dyDescent="0.2">
      <c r="A81" s="759" t="s">
        <v>492</v>
      </c>
      <c r="B81" s="760"/>
      <c r="C81" s="330" t="s">
        <v>493</v>
      </c>
      <c r="D81" s="281">
        <f t="shared" si="14"/>
        <v>0</v>
      </c>
      <c r="E81" s="290"/>
      <c r="F81" s="290"/>
      <c r="G81" s="290"/>
      <c r="H81" s="290"/>
      <c r="I81" s="292"/>
      <c r="J81" s="240"/>
      <c r="K81" s="241"/>
      <c r="L81" s="242"/>
    </row>
    <row r="82" spans="1:12" s="134" customFormat="1" ht="15.6" customHeight="1" x14ac:dyDescent="0.2">
      <c r="A82" s="473" t="s">
        <v>494</v>
      </c>
      <c r="B82" s="469"/>
      <c r="C82" s="330" t="s">
        <v>495</v>
      </c>
      <c r="D82" s="281">
        <f t="shared" si="14"/>
        <v>0</v>
      </c>
      <c r="E82" s="290"/>
      <c r="F82" s="290"/>
      <c r="G82" s="290"/>
      <c r="H82" s="290"/>
      <c r="I82" s="292"/>
      <c r="J82" s="240"/>
      <c r="K82" s="241"/>
      <c r="L82" s="242"/>
    </row>
    <row r="83" spans="1:12" s="134" customFormat="1" ht="15.6" customHeight="1" x14ac:dyDescent="0.2">
      <c r="A83" s="473" t="s">
        <v>496</v>
      </c>
      <c r="B83" s="469"/>
      <c r="C83" s="330" t="s">
        <v>497</v>
      </c>
      <c r="D83" s="281">
        <f t="shared" si="14"/>
        <v>0</v>
      </c>
      <c r="E83" s="290"/>
      <c r="F83" s="290"/>
      <c r="G83" s="290"/>
      <c r="H83" s="290"/>
      <c r="I83" s="292"/>
      <c r="J83" s="240"/>
      <c r="K83" s="241"/>
      <c r="L83" s="242"/>
    </row>
    <row r="84" spans="1:12" s="134" customFormat="1" ht="41.25" customHeight="1" x14ac:dyDescent="0.2">
      <c r="A84" s="757" t="s">
        <v>441</v>
      </c>
      <c r="B84" s="758"/>
      <c r="C84" s="330" t="s">
        <v>442</v>
      </c>
      <c r="D84" s="281">
        <f t="shared" si="14"/>
        <v>0</v>
      </c>
      <c r="E84" s="290"/>
      <c r="F84" s="290"/>
      <c r="G84" s="290"/>
      <c r="H84" s="290"/>
      <c r="I84" s="292"/>
      <c r="J84" s="240"/>
      <c r="K84" s="241"/>
      <c r="L84" s="242"/>
    </row>
    <row r="85" spans="1:12" s="134" customFormat="1" ht="24.75" customHeight="1" x14ac:dyDescent="0.2">
      <c r="A85" s="759" t="s">
        <v>619</v>
      </c>
      <c r="B85" s="760"/>
      <c r="C85" s="330" t="s">
        <v>620</v>
      </c>
      <c r="D85" s="281">
        <f t="shared" si="14"/>
        <v>0</v>
      </c>
      <c r="E85" s="290"/>
      <c r="F85" s="290"/>
      <c r="G85" s="290"/>
      <c r="H85" s="290"/>
      <c r="I85" s="292"/>
      <c r="J85" s="240"/>
      <c r="K85" s="241"/>
      <c r="L85" s="242"/>
    </row>
    <row r="86" spans="1:12" s="134" customFormat="1" ht="15" customHeight="1" x14ac:dyDescent="0.2">
      <c r="A86" s="473" t="s">
        <v>621</v>
      </c>
      <c r="B86" s="469"/>
      <c r="C86" s="330" t="s">
        <v>622</v>
      </c>
      <c r="D86" s="281">
        <f t="shared" si="14"/>
        <v>0</v>
      </c>
      <c r="E86" s="290"/>
      <c r="F86" s="290"/>
      <c r="G86" s="290"/>
      <c r="H86" s="290"/>
      <c r="I86" s="292"/>
      <c r="J86" s="240"/>
      <c r="K86" s="241"/>
      <c r="L86" s="242"/>
    </row>
    <row r="87" spans="1:12" s="134" customFormat="1" ht="15" customHeight="1" x14ac:dyDescent="0.2">
      <c r="A87" s="473" t="s">
        <v>623</v>
      </c>
      <c r="B87" s="469"/>
      <c r="C87" s="330" t="s">
        <v>624</v>
      </c>
      <c r="D87" s="281">
        <f t="shared" si="14"/>
        <v>0</v>
      </c>
      <c r="E87" s="290"/>
      <c r="F87" s="290"/>
      <c r="G87" s="290"/>
      <c r="H87" s="290"/>
      <c r="I87" s="292"/>
      <c r="J87" s="240"/>
      <c r="K87" s="241"/>
      <c r="L87" s="242"/>
    </row>
    <row r="88" spans="1:12" s="134" customFormat="1" ht="15" customHeight="1" x14ac:dyDescent="0.2">
      <c r="A88" s="473" t="s">
        <v>625</v>
      </c>
      <c r="B88" s="469"/>
      <c r="C88" s="330" t="s">
        <v>626</v>
      </c>
      <c r="D88" s="281">
        <f t="shared" si="14"/>
        <v>0</v>
      </c>
      <c r="E88" s="290"/>
      <c r="F88" s="290"/>
      <c r="G88" s="290"/>
      <c r="H88" s="290"/>
      <c r="I88" s="292"/>
      <c r="J88" s="240"/>
      <c r="K88" s="241"/>
      <c r="L88" s="242"/>
    </row>
    <row r="89" spans="1:12" s="134" customFormat="1" ht="26.25" customHeight="1" x14ac:dyDescent="0.2">
      <c r="A89" s="759" t="s">
        <v>431</v>
      </c>
      <c r="B89" s="760"/>
      <c r="C89" s="330" t="s">
        <v>627</v>
      </c>
      <c r="D89" s="281">
        <f t="shared" si="14"/>
        <v>0</v>
      </c>
      <c r="E89" s="290"/>
      <c r="F89" s="290"/>
      <c r="G89" s="290"/>
      <c r="H89" s="290"/>
      <c r="I89" s="292"/>
      <c r="J89" s="240"/>
      <c r="K89" s="241"/>
      <c r="L89" s="242"/>
    </row>
    <row r="90" spans="1:12" s="134" customFormat="1" ht="15" customHeight="1" x14ac:dyDescent="0.2">
      <c r="A90" s="473"/>
      <c r="B90" s="474" t="s">
        <v>628</v>
      </c>
      <c r="C90" s="330" t="s">
        <v>629</v>
      </c>
      <c r="D90" s="281">
        <f t="shared" si="14"/>
        <v>0</v>
      </c>
      <c r="E90" s="290"/>
      <c r="F90" s="290"/>
      <c r="G90" s="290"/>
      <c r="H90" s="290"/>
      <c r="I90" s="292"/>
      <c r="J90" s="240"/>
      <c r="K90" s="241"/>
      <c r="L90" s="242"/>
    </row>
    <row r="91" spans="1:12" s="134" customFormat="1" ht="15" customHeight="1" x14ac:dyDescent="0.2">
      <c r="A91" s="473"/>
      <c r="B91" s="474" t="s">
        <v>630</v>
      </c>
      <c r="C91" s="330" t="s">
        <v>631</v>
      </c>
      <c r="D91" s="281">
        <f t="shared" si="14"/>
        <v>0</v>
      </c>
      <c r="E91" s="290"/>
      <c r="F91" s="290"/>
      <c r="G91" s="290"/>
      <c r="H91" s="290"/>
      <c r="I91" s="292"/>
      <c r="J91" s="240"/>
      <c r="K91" s="241"/>
      <c r="L91" s="242"/>
    </row>
    <row r="92" spans="1:12" s="134" customFormat="1" ht="27" customHeight="1" x14ac:dyDescent="0.2">
      <c r="A92" s="757" t="s">
        <v>429</v>
      </c>
      <c r="B92" s="758"/>
      <c r="C92" s="330" t="s">
        <v>443</v>
      </c>
      <c r="D92" s="281">
        <f t="shared" si="14"/>
        <v>0</v>
      </c>
      <c r="E92" s="290"/>
      <c r="F92" s="290"/>
      <c r="G92" s="290"/>
      <c r="H92" s="290"/>
      <c r="I92" s="292"/>
      <c r="J92" s="240"/>
      <c r="K92" s="241"/>
      <c r="L92" s="242"/>
    </row>
    <row r="93" spans="1:12" s="134" customFormat="1" ht="15" customHeight="1" x14ac:dyDescent="0.2">
      <c r="A93" s="473" t="s">
        <v>444</v>
      </c>
      <c r="B93" s="474"/>
      <c r="C93" s="330" t="s">
        <v>445</v>
      </c>
      <c r="D93" s="281">
        <f t="shared" si="14"/>
        <v>0</v>
      </c>
      <c r="E93" s="290"/>
      <c r="F93" s="290"/>
      <c r="G93" s="290"/>
      <c r="H93" s="290"/>
      <c r="I93" s="292"/>
      <c r="J93" s="240"/>
      <c r="K93" s="241"/>
      <c r="L93" s="242"/>
    </row>
    <row r="94" spans="1:12" s="134" customFormat="1" ht="33.75" customHeight="1" x14ac:dyDescent="0.2">
      <c r="A94" s="759" t="s">
        <v>23</v>
      </c>
      <c r="B94" s="760"/>
      <c r="C94" s="330" t="s">
        <v>24</v>
      </c>
      <c r="D94" s="281">
        <f t="shared" si="14"/>
        <v>0</v>
      </c>
      <c r="E94" s="290"/>
      <c r="F94" s="291">
        <f t="shared" ref="F94:L94" si="15">SUM(F95:F102)</f>
        <v>0</v>
      </c>
      <c r="G94" s="291">
        <f t="shared" si="15"/>
        <v>0</v>
      </c>
      <c r="H94" s="291">
        <f t="shared" si="15"/>
        <v>0</v>
      </c>
      <c r="I94" s="291">
        <f t="shared" si="15"/>
        <v>0</v>
      </c>
      <c r="J94" s="290">
        <f t="shared" si="15"/>
        <v>0</v>
      </c>
      <c r="K94" s="290">
        <f t="shared" si="15"/>
        <v>0</v>
      </c>
      <c r="L94" s="297">
        <f t="shared" si="15"/>
        <v>0</v>
      </c>
    </row>
    <row r="95" spans="1:12" s="134" customFormat="1" ht="15" customHeight="1" x14ac:dyDescent="0.2">
      <c r="A95" s="473"/>
      <c r="B95" s="474" t="s">
        <v>25</v>
      </c>
      <c r="C95" s="330" t="s">
        <v>26</v>
      </c>
      <c r="D95" s="281">
        <f t="shared" si="14"/>
        <v>0</v>
      </c>
      <c r="E95" s="290"/>
      <c r="F95" s="290"/>
      <c r="G95" s="290"/>
      <c r="H95" s="290"/>
      <c r="I95" s="292"/>
      <c r="J95" s="240"/>
      <c r="K95" s="241"/>
      <c r="L95" s="242"/>
    </row>
    <row r="96" spans="1:12" s="134" customFormat="1" ht="15" customHeight="1" x14ac:dyDescent="0.2">
      <c r="A96" s="473"/>
      <c r="B96" s="474" t="s">
        <v>27</v>
      </c>
      <c r="C96" s="330" t="s">
        <v>28</v>
      </c>
      <c r="D96" s="281">
        <f t="shared" si="14"/>
        <v>0</v>
      </c>
      <c r="E96" s="290"/>
      <c r="F96" s="290"/>
      <c r="G96" s="290"/>
      <c r="H96" s="290"/>
      <c r="I96" s="292"/>
      <c r="J96" s="240"/>
      <c r="K96" s="241"/>
      <c r="L96" s="242"/>
    </row>
    <row r="97" spans="1:12" s="134" customFormat="1" ht="15" customHeight="1" x14ac:dyDescent="0.2">
      <c r="A97" s="473"/>
      <c r="B97" s="474" t="s">
        <v>29</v>
      </c>
      <c r="C97" s="330" t="s">
        <v>218</v>
      </c>
      <c r="D97" s="281">
        <f t="shared" si="14"/>
        <v>0</v>
      </c>
      <c r="E97" s="290"/>
      <c r="F97" s="290"/>
      <c r="G97" s="290"/>
      <c r="H97" s="290"/>
      <c r="I97" s="292"/>
      <c r="J97" s="240"/>
      <c r="K97" s="241"/>
      <c r="L97" s="242"/>
    </row>
    <row r="98" spans="1:12" s="134" customFormat="1" ht="15" customHeight="1" x14ac:dyDescent="0.2">
      <c r="A98" s="473"/>
      <c r="B98" s="474" t="s">
        <v>219</v>
      </c>
      <c r="C98" s="330" t="s">
        <v>220</v>
      </c>
      <c r="D98" s="281">
        <f t="shared" si="14"/>
        <v>0</v>
      </c>
      <c r="E98" s="290"/>
      <c r="F98" s="290"/>
      <c r="G98" s="290"/>
      <c r="H98" s="290"/>
      <c r="I98" s="292"/>
      <c r="J98" s="240"/>
      <c r="K98" s="241"/>
      <c r="L98" s="242"/>
    </row>
    <row r="99" spans="1:12" s="134" customFormat="1" ht="15" customHeight="1" x14ac:dyDescent="0.2">
      <c r="A99" s="473"/>
      <c r="B99" s="474" t="s">
        <v>221</v>
      </c>
      <c r="C99" s="330" t="s">
        <v>222</v>
      </c>
      <c r="D99" s="281">
        <f t="shared" si="14"/>
        <v>0</v>
      </c>
      <c r="E99" s="290"/>
      <c r="F99" s="290"/>
      <c r="G99" s="290"/>
      <c r="H99" s="290"/>
      <c r="I99" s="292"/>
      <c r="J99" s="240"/>
      <c r="K99" s="241"/>
      <c r="L99" s="242"/>
    </row>
    <row r="100" spans="1:12" s="134" customFormat="1" ht="15" customHeight="1" x14ac:dyDescent="0.2">
      <c r="A100" s="473"/>
      <c r="B100" s="474" t="s">
        <v>722</v>
      </c>
      <c r="C100" s="330" t="s">
        <v>723</v>
      </c>
      <c r="D100" s="281">
        <f t="shared" si="14"/>
        <v>0</v>
      </c>
      <c r="E100" s="290"/>
      <c r="F100" s="290"/>
      <c r="G100" s="290"/>
      <c r="H100" s="290"/>
      <c r="I100" s="292"/>
      <c r="J100" s="240"/>
      <c r="K100" s="241"/>
      <c r="L100" s="242"/>
    </row>
    <row r="101" spans="1:12" s="134" customFormat="1" ht="15" customHeight="1" x14ac:dyDescent="0.2">
      <c r="A101" s="473"/>
      <c r="B101" s="474" t="s">
        <v>724</v>
      </c>
      <c r="C101" s="330" t="s">
        <v>725</v>
      </c>
      <c r="D101" s="281">
        <f t="shared" si="14"/>
        <v>0</v>
      </c>
      <c r="E101" s="290"/>
      <c r="F101" s="290"/>
      <c r="G101" s="290"/>
      <c r="H101" s="290"/>
      <c r="I101" s="292"/>
      <c r="J101" s="240"/>
      <c r="K101" s="241"/>
      <c r="L101" s="242"/>
    </row>
    <row r="102" spans="1:12" s="134" customFormat="1" ht="15" customHeight="1" x14ac:dyDescent="0.2">
      <c r="A102" s="473"/>
      <c r="B102" s="474" t="s">
        <v>252</v>
      </c>
      <c r="C102" s="330" t="s">
        <v>253</v>
      </c>
      <c r="D102" s="281">
        <f t="shared" si="14"/>
        <v>0</v>
      </c>
      <c r="E102" s="290"/>
      <c r="F102" s="290">
        <v>0</v>
      </c>
      <c r="G102" s="290">
        <v>0</v>
      </c>
      <c r="H102" s="290"/>
      <c r="I102" s="292"/>
      <c r="J102" s="240"/>
      <c r="K102" s="241"/>
      <c r="L102" s="242"/>
    </row>
    <row r="103" spans="1:12" s="93" customFormat="1" ht="15" customHeight="1" x14ac:dyDescent="0.2">
      <c r="A103" s="483" t="s">
        <v>254</v>
      </c>
      <c r="B103" s="484"/>
      <c r="C103" s="470" t="s">
        <v>255</v>
      </c>
      <c r="D103" s="281">
        <f t="shared" si="14"/>
        <v>0</v>
      </c>
      <c r="E103" s="288"/>
      <c r="F103" s="288"/>
      <c r="G103" s="288"/>
      <c r="H103" s="288"/>
      <c r="I103" s="295"/>
      <c r="J103" s="288"/>
      <c r="K103" s="288"/>
      <c r="L103" s="296"/>
    </row>
    <row r="104" spans="1:12" s="134" customFormat="1" ht="17.25" customHeight="1" x14ac:dyDescent="0.2">
      <c r="A104" s="471" t="s">
        <v>256</v>
      </c>
      <c r="B104" s="469"/>
      <c r="C104" s="330" t="s">
        <v>398</v>
      </c>
      <c r="D104" s="281">
        <f t="shared" si="14"/>
        <v>0</v>
      </c>
      <c r="E104" s="290"/>
      <c r="F104" s="290"/>
      <c r="G104" s="290"/>
      <c r="H104" s="290"/>
      <c r="I104" s="292"/>
      <c r="J104" s="240"/>
      <c r="K104" s="241"/>
      <c r="L104" s="242"/>
    </row>
    <row r="105" spans="1:12" s="134" customFormat="1" ht="17.25" customHeight="1" x14ac:dyDescent="0.2">
      <c r="A105" s="473"/>
      <c r="B105" s="469" t="s">
        <v>399</v>
      </c>
      <c r="C105" s="330" t="s">
        <v>400</v>
      </c>
      <c r="D105" s="281">
        <f t="shared" si="14"/>
        <v>0</v>
      </c>
      <c r="E105" s="290"/>
      <c r="F105" s="290"/>
      <c r="G105" s="290"/>
      <c r="H105" s="290"/>
      <c r="I105" s="292"/>
      <c r="J105" s="240"/>
      <c r="K105" s="241"/>
      <c r="L105" s="242"/>
    </row>
    <row r="106" spans="1:12" s="134" customFormat="1" ht="17.25" customHeight="1" x14ac:dyDescent="0.2">
      <c r="A106" s="473"/>
      <c r="B106" s="469" t="s">
        <v>340</v>
      </c>
      <c r="C106" s="330" t="s">
        <v>152</v>
      </c>
      <c r="D106" s="281">
        <f t="shared" si="14"/>
        <v>0</v>
      </c>
      <c r="E106" s="290"/>
      <c r="F106" s="290"/>
      <c r="G106" s="290"/>
      <c r="H106" s="290"/>
      <c r="I106" s="292"/>
      <c r="J106" s="240"/>
      <c r="K106" s="241"/>
      <c r="L106" s="242"/>
    </row>
    <row r="107" spans="1:12" s="134" customFormat="1" ht="29.25" customHeight="1" x14ac:dyDescent="0.2">
      <c r="A107" s="793" t="s">
        <v>257</v>
      </c>
      <c r="B107" s="794"/>
      <c r="C107" s="330" t="s">
        <v>404</v>
      </c>
      <c r="D107" s="281">
        <f t="shared" si="14"/>
        <v>0</v>
      </c>
      <c r="E107" s="290"/>
      <c r="F107" s="290"/>
      <c r="G107" s="290"/>
      <c r="H107" s="290"/>
      <c r="I107" s="292"/>
      <c r="J107" s="240"/>
      <c r="K107" s="241"/>
      <c r="L107" s="242"/>
    </row>
    <row r="108" spans="1:12" s="134" customFormat="1" ht="17.25" customHeight="1" x14ac:dyDescent="0.2">
      <c r="A108" s="471"/>
      <c r="B108" s="469" t="s">
        <v>458</v>
      </c>
      <c r="C108" s="330" t="s">
        <v>543</v>
      </c>
      <c r="D108" s="281">
        <f t="shared" si="14"/>
        <v>0</v>
      </c>
      <c r="E108" s="290"/>
      <c r="F108" s="290"/>
      <c r="G108" s="290"/>
      <c r="H108" s="290"/>
      <c r="I108" s="292"/>
      <c r="J108" s="240"/>
      <c r="K108" s="241"/>
      <c r="L108" s="242"/>
    </row>
    <row r="109" spans="1:12" s="134" customFormat="1" ht="15" customHeight="1" x14ac:dyDescent="0.2">
      <c r="A109" s="473"/>
      <c r="B109" s="481" t="s">
        <v>459</v>
      </c>
      <c r="C109" s="330" t="s">
        <v>460</v>
      </c>
      <c r="D109" s="281">
        <f t="shared" si="14"/>
        <v>0</v>
      </c>
      <c r="E109" s="290"/>
      <c r="F109" s="290"/>
      <c r="G109" s="290"/>
      <c r="H109" s="290"/>
      <c r="I109" s="292"/>
      <c r="J109" s="240"/>
      <c r="K109" s="241"/>
      <c r="L109" s="242"/>
    </row>
    <row r="110" spans="1:12" s="134" customFormat="1" ht="16.5" customHeight="1" x14ac:dyDescent="0.2">
      <c r="A110" s="473"/>
      <c r="B110" s="485" t="s">
        <v>182</v>
      </c>
      <c r="C110" s="330" t="s">
        <v>461</v>
      </c>
      <c r="D110" s="281">
        <f t="shared" si="14"/>
        <v>0</v>
      </c>
      <c r="E110" s="290"/>
      <c r="F110" s="290"/>
      <c r="G110" s="290"/>
      <c r="H110" s="290"/>
      <c r="I110" s="292"/>
      <c r="J110" s="240"/>
      <c r="K110" s="241"/>
      <c r="L110" s="242"/>
    </row>
    <row r="111" spans="1:12" s="134" customFormat="1" ht="17.25" customHeight="1" x14ac:dyDescent="0.2">
      <c r="A111" s="473"/>
      <c r="B111" s="485" t="s">
        <v>469</v>
      </c>
      <c r="C111" s="330" t="s">
        <v>757</v>
      </c>
      <c r="D111" s="281">
        <f t="shared" si="14"/>
        <v>0</v>
      </c>
      <c r="E111" s="290"/>
      <c r="F111" s="290"/>
      <c r="G111" s="290"/>
      <c r="H111" s="290"/>
      <c r="I111" s="292"/>
      <c r="J111" s="240"/>
      <c r="K111" s="241"/>
      <c r="L111" s="242"/>
    </row>
    <row r="112" spans="1:12" s="134" customFormat="1" ht="17.25" customHeight="1" x14ac:dyDescent="0.2">
      <c r="A112" s="486" t="s">
        <v>673</v>
      </c>
      <c r="B112" s="487"/>
      <c r="C112" s="330" t="s">
        <v>470</v>
      </c>
      <c r="D112" s="281">
        <f t="shared" si="14"/>
        <v>0</v>
      </c>
      <c r="E112" s="290"/>
      <c r="F112" s="290"/>
      <c r="G112" s="290"/>
      <c r="H112" s="290"/>
      <c r="I112" s="292"/>
      <c r="J112" s="240"/>
      <c r="K112" s="241"/>
      <c r="L112" s="242"/>
    </row>
    <row r="113" spans="1:12" s="134" customFormat="1" ht="17.25" customHeight="1" x14ac:dyDescent="0.2">
      <c r="A113" s="486"/>
      <c r="B113" s="469" t="s">
        <v>379</v>
      </c>
      <c r="C113" s="330" t="s">
        <v>380</v>
      </c>
      <c r="D113" s="281">
        <f t="shared" si="14"/>
        <v>0</v>
      </c>
      <c r="E113" s="290"/>
      <c r="F113" s="290"/>
      <c r="G113" s="290"/>
      <c r="H113" s="290"/>
      <c r="I113" s="292"/>
      <c r="J113" s="240"/>
      <c r="K113" s="241"/>
      <c r="L113" s="242"/>
    </row>
    <row r="114" spans="1:12" s="134" customFormat="1" ht="17.25" customHeight="1" x14ac:dyDescent="0.2">
      <c r="A114" s="473"/>
      <c r="B114" s="469" t="s">
        <v>381</v>
      </c>
      <c r="C114" s="330" t="s">
        <v>382</v>
      </c>
      <c r="D114" s="281">
        <f t="shared" si="14"/>
        <v>0</v>
      </c>
      <c r="E114" s="290"/>
      <c r="F114" s="290"/>
      <c r="G114" s="290"/>
      <c r="H114" s="290"/>
      <c r="I114" s="292"/>
      <c r="J114" s="240"/>
      <c r="K114" s="241"/>
      <c r="L114" s="242"/>
    </row>
    <row r="115" spans="1:12" s="134" customFormat="1" ht="17.25" customHeight="1" x14ac:dyDescent="0.2">
      <c r="A115" s="473"/>
      <c r="B115" s="481" t="s">
        <v>587</v>
      </c>
      <c r="C115" s="330" t="s">
        <v>588</v>
      </c>
      <c r="D115" s="281">
        <f t="shared" si="14"/>
        <v>0</v>
      </c>
      <c r="E115" s="290"/>
      <c r="F115" s="290"/>
      <c r="G115" s="290"/>
      <c r="H115" s="290"/>
      <c r="I115" s="292"/>
      <c r="J115" s="240"/>
      <c r="K115" s="241"/>
      <c r="L115" s="242"/>
    </row>
    <row r="116" spans="1:12" s="134" customFormat="1" ht="17.25" customHeight="1" x14ac:dyDescent="0.2">
      <c r="A116" s="473"/>
      <c r="B116" s="481" t="s">
        <v>589</v>
      </c>
      <c r="C116" s="330" t="s">
        <v>590</v>
      </c>
      <c r="D116" s="281">
        <f t="shared" si="14"/>
        <v>0</v>
      </c>
      <c r="E116" s="290"/>
      <c r="F116" s="290"/>
      <c r="G116" s="290"/>
      <c r="H116" s="290"/>
      <c r="I116" s="292"/>
      <c r="J116" s="240"/>
      <c r="K116" s="241"/>
      <c r="L116" s="242"/>
    </row>
    <row r="117" spans="1:12" s="93" customFormat="1" ht="17.25" customHeight="1" x14ac:dyDescent="0.2">
      <c r="A117" s="483" t="s">
        <v>732</v>
      </c>
      <c r="B117" s="484"/>
      <c r="C117" s="470" t="s">
        <v>733</v>
      </c>
      <c r="D117" s="281">
        <f t="shared" si="14"/>
        <v>0</v>
      </c>
      <c r="E117" s="288"/>
      <c r="F117" s="288"/>
      <c r="G117" s="288"/>
      <c r="H117" s="288"/>
      <c r="I117" s="295"/>
      <c r="J117" s="288"/>
      <c r="K117" s="288"/>
      <c r="L117" s="296"/>
    </row>
    <row r="118" spans="1:12" s="134" customFormat="1" ht="16.899999999999999" customHeight="1" x14ac:dyDescent="0.2">
      <c r="A118" s="473"/>
      <c r="B118" s="488" t="s">
        <v>403</v>
      </c>
      <c r="C118" s="489" t="s">
        <v>277</v>
      </c>
      <c r="D118" s="281">
        <f t="shared" si="14"/>
        <v>0</v>
      </c>
      <c r="E118" s="290"/>
      <c r="F118" s="290"/>
      <c r="G118" s="290"/>
      <c r="H118" s="290"/>
      <c r="I118" s="292"/>
      <c r="J118" s="240"/>
      <c r="K118" s="241"/>
      <c r="L118" s="242"/>
    </row>
    <row r="119" spans="1:12" s="134" customFormat="1" ht="29.45" customHeight="1" x14ac:dyDescent="0.2">
      <c r="A119" s="473"/>
      <c r="B119" s="490" t="s">
        <v>335</v>
      </c>
      <c r="C119" s="489" t="s">
        <v>336</v>
      </c>
      <c r="D119" s="281">
        <f t="shared" si="14"/>
        <v>0</v>
      </c>
      <c r="E119" s="290"/>
      <c r="F119" s="290"/>
      <c r="G119" s="290"/>
      <c r="H119" s="290"/>
      <c r="I119" s="292"/>
      <c r="J119" s="240"/>
      <c r="K119" s="241"/>
      <c r="L119" s="242"/>
    </row>
    <row r="120" spans="1:12" s="134" customFormat="1" ht="17.25" customHeight="1" x14ac:dyDescent="0.2">
      <c r="A120" s="473"/>
      <c r="B120" s="491" t="s">
        <v>320</v>
      </c>
      <c r="C120" s="489" t="s">
        <v>321</v>
      </c>
      <c r="D120" s="281">
        <f t="shared" si="14"/>
        <v>0</v>
      </c>
      <c r="E120" s="290"/>
      <c r="F120" s="290"/>
      <c r="G120" s="290"/>
      <c r="H120" s="290"/>
      <c r="I120" s="292"/>
      <c r="J120" s="240"/>
      <c r="K120" s="241"/>
      <c r="L120" s="242"/>
    </row>
    <row r="121" spans="1:12" s="134" customFormat="1" ht="16.899999999999999" customHeight="1" x14ac:dyDescent="0.2">
      <c r="A121" s="492" t="s">
        <v>322</v>
      </c>
      <c r="B121" s="485"/>
      <c r="C121" s="493" t="s">
        <v>323</v>
      </c>
      <c r="D121" s="281">
        <f t="shared" si="14"/>
        <v>0</v>
      </c>
      <c r="E121" s="290"/>
      <c r="F121" s="290"/>
      <c r="G121" s="290"/>
      <c r="H121" s="290"/>
      <c r="I121" s="292"/>
      <c r="J121" s="290"/>
      <c r="K121" s="290"/>
      <c r="L121" s="297"/>
    </row>
    <row r="122" spans="1:12" s="134" customFormat="1" ht="16.899999999999999" customHeight="1" x14ac:dyDescent="0.2">
      <c r="A122" s="473" t="s">
        <v>285</v>
      </c>
      <c r="B122" s="474"/>
      <c r="C122" s="330" t="s">
        <v>286</v>
      </c>
      <c r="D122" s="281">
        <f t="shared" si="14"/>
        <v>0</v>
      </c>
      <c r="E122" s="290"/>
      <c r="F122" s="290"/>
      <c r="G122" s="290"/>
      <c r="H122" s="290"/>
      <c r="I122" s="292"/>
      <c r="J122" s="240"/>
      <c r="K122" s="241"/>
      <c r="L122" s="242"/>
    </row>
    <row r="123" spans="1:12" s="93" customFormat="1" ht="34.9" customHeight="1" x14ac:dyDescent="0.2">
      <c r="A123" s="811" t="s">
        <v>545</v>
      </c>
      <c r="B123" s="812"/>
      <c r="C123" s="470" t="s">
        <v>546</v>
      </c>
      <c r="D123" s="281">
        <f t="shared" si="14"/>
        <v>0</v>
      </c>
      <c r="E123" s="288"/>
      <c r="F123" s="288"/>
      <c r="G123" s="288"/>
      <c r="H123" s="288"/>
      <c r="I123" s="295"/>
      <c r="J123" s="288"/>
      <c r="K123" s="288"/>
      <c r="L123" s="296"/>
    </row>
    <row r="124" spans="1:12" s="134" customFormat="1" ht="41.45" customHeight="1" x14ac:dyDescent="0.2">
      <c r="A124" s="801" t="s">
        <v>15</v>
      </c>
      <c r="B124" s="802"/>
      <c r="C124" s="330" t="s">
        <v>547</v>
      </c>
      <c r="D124" s="281">
        <f t="shared" si="14"/>
        <v>0</v>
      </c>
      <c r="E124" s="290"/>
      <c r="F124" s="290"/>
      <c r="G124" s="290"/>
      <c r="H124" s="290"/>
      <c r="I124" s="292"/>
      <c r="J124" s="240"/>
      <c r="K124" s="241"/>
      <c r="L124" s="242"/>
    </row>
    <row r="125" spans="1:12" s="134" customFormat="1" ht="15.75" customHeight="1" x14ac:dyDescent="0.2">
      <c r="A125" s="473"/>
      <c r="B125" s="474" t="s">
        <v>401</v>
      </c>
      <c r="C125" s="330" t="s">
        <v>402</v>
      </c>
      <c r="D125" s="281">
        <f t="shared" si="14"/>
        <v>0</v>
      </c>
      <c r="E125" s="290"/>
      <c r="F125" s="290"/>
      <c r="G125" s="290"/>
      <c r="H125" s="290"/>
      <c r="I125" s="292"/>
      <c r="J125" s="240"/>
      <c r="K125" s="241"/>
      <c r="L125" s="242"/>
    </row>
    <row r="126" spans="1:12" s="134" customFormat="1" ht="18" customHeight="1" x14ac:dyDescent="0.2">
      <c r="A126" s="473"/>
      <c r="B126" s="485" t="s">
        <v>632</v>
      </c>
      <c r="C126" s="330" t="s">
        <v>633</v>
      </c>
      <c r="D126" s="281">
        <f t="shared" si="14"/>
        <v>0</v>
      </c>
      <c r="E126" s="290"/>
      <c r="F126" s="290"/>
      <c r="G126" s="290"/>
      <c r="H126" s="290"/>
      <c r="I126" s="292"/>
      <c r="J126" s="240"/>
      <c r="K126" s="241"/>
      <c r="L126" s="242"/>
    </row>
    <row r="127" spans="1:12" s="134" customFormat="1" ht="18" customHeight="1" x14ac:dyDescent="0.2">
      <c r="A127" s="473"/>
      <c r="B127" s="485" t="s">
        <v>437</v>
      </c>
      <c r="C127" s="330" t="s">
        <v>436</v>
      </c>
      <c r="D127" s="281">
        <f t="shared" si="14"/>
        <v>0</v>
      </c>
      <c r="E127" s="290"/>
      <c r="F127" s="290"/>
      <c r="G127" s="290"/>
      <c r="H127" s="290"/>
      <c r="I127" s="292"/>
      <c r="J127" s="240"/>
      <c r="K127" s="241"/>
      <c r="L127" s="242"/>
    </row>
    <row r="128" spans="1:12" s="134" customFormat="1" ht="27" customHeight="1" x14ac:dyDescent="0.2">
      <c r="A128" s="473"/>
      <c r="B128" s="481" t="s">
        <v>748</v>
      </c>
      <c r="C128" s="330" t="s">
        <v>749</v>
      </c>
      <c r="D128" s="281">
        <f t="shared" si="14"/>
        <v>0</v>
      </c>
      <c r="E128" s="290"/>
      <c r="F128" s="290"/>
      <c r="G128" s="290"/>
      <c r="H128" s="290"/>
      <c r="I128" s="292"/>
      <c r="J128" s="240"/>
      <c r="K128" s="241"/>
      <c r="L128" s="242"/>
    </row>
    <row r="129" spans="1:12" s="134" customFormat="1" ht="28.15" customHeight="1" x14ac:dyDescent="0.2">
      <c r="A129" s="473"/>
      <c r="B129" s="481" t="s">
        <v>693</v>
      </c>
      <c r="C129" s="330" t="s">
        <v>750</v>
      </c>
      <c r="D129" s="281">
        <f t="shared" si="14"/>
        <v>0</v>
      </c>
      <c r="E129" s="290"/>
      <c r="F129" s="290"/>
      <c r="G129" s="290"/>
      <c r="H129" s="290"/>
      <c r="I129" s="292"/>
      <c r="J129" s="240"/>
      <c r="K129" s="241"/>
      <c r="L129" s="242"/>
    </row>
    <row r="130" spans="1:12" s="134" customFormat="1" ht="27.6" customHeight="1" x14ac:dyDescent="0.2">
      <c r="A130" s="471"/>
      <c r="B130" s="481" t="s">
        <v>333</v>
      </c>
      <c r="C130" s="330" t="s">
        <v>334</v>
      </c>
      <c r="D130" s="281">
        <f t="shared" si="14"/>
        <v>0</v>
      </c>
      <c r="E130" s="290"/>
      <c r="F130" s="290"/>
      <c r="G130" s="290"/>
      <c r="H130" s="290"/>
      <c r="I130" s="292"/>
      <c r="J130" s="240"/>
      <c r="K130" s="241"/>
      <c r="L130" s="242"/>
    </row>
    <row r="131" spans="1:12" s="134" customFormat="1" ht="30.75" customHeight="1" x14ac:dyDescent="0.2">
      <c r="A131" s="471"/>
      <c r="B131" s="481" t="s">
        <v>501</v>
      </c>
      <c r="C131" s="330" t="s">
        <v>502</v>
      </c>
      <c r="D131" s="281">
        <f t="shared" si="14"/>
        <v>0</v>
      </c>
      <c r="E131" s="290"/>
      <c r="F131" s="290"/>
      <c r="G131" s="290"/>
      <c r="H131" s="290"/>
      <c r="I131" s="292"/>
      <c r="J131" s="240"/>
      <c r="K131" s="241"/>
      <c r="L131" s="242"/>
    </row>
    <row r="132" spans="1:12" s="134" customFormat="1" ht="27.6" customHeight="1" x14ac:dyDescent="0.2">
      <c r="A132" s="471"/>
      <c r="B132" s="481" t="s">
        <v>262</v>
      </c>
      <c r="C132" s="330" t="s">
        <v>263</v>
      </c>
      <c r="D132" s="281">
        <f t="shared" si="14"/>
        <v>0</v>
      </c>
      <c r="E132" s="290"/>
      <c r="F132" s="290"/>
      <c r="G132" s="290"/>
      <c r="H132" s="290"/>
      <c r="I132" s="292"/>
      <c r="J132" s="240"/>
      <c r="K132" s="241"/>
      <c r="L132" s="242"/>
    </row>
    <row r="133" spans="1:12" s="134" customFormat="1" ht="33" customHeight="1" x14ac:dyDescent="0.2">
      <c r="A133" s="471"/>
      <c r="B133" s="481" t="s">
        <v>731</v>
      </c>
      <c r="C133" s="330" t="s">
        <v>264</v>
      </c>
      <c r="D133" s="281">
        <f t="shared" si="14"/>
        <v>0</v>
      </c>
      <c r="E133" s="290"/>
      <c r="F133" s="290"/>
      <c r="G133" s="290"/>
      <c r="H133" s="290"/>
      <c r="I133" s="292"/>
      <c r="J133" s="240"/>
      <c r="K133" s="241"/>
      <c r="L133" s="242"/>
    </row>
    <row r="134" spans="1:12" s="134" customFormat="1" ht="27" customHeight="1" x14ac:dyDescent="0.2">
      <c r="A134" s="471"/>
      <c r="B134" s="481" t="s">
        <v>45</v>
      </c>
      <c r="C134" s="330" t="s">
        <v>46</v>
      </c>
      <c r="D134" s="281">
        <f t="shared" si="14"/>
        <v>0</v>
      </c>
      <c r="E134" s="290"/>
      <c r="F134" s="290"/>
      <c r="G134" s="290"/>
      <c r="H134" s="290"/>
      <c r="I134" s="292"/>
      <c r="J134" s="240"/>
      <c r="K134" s="241"/>
      <c r="L134" s="242"/>
    </row>
    <row r="135" spans="1:12" s="134" customFormat="1" ht="20.25" customHeight="1" x14ac:dyDescent="0.2">
      <c r="A135" s="471"/>
      <c r="B135" s="481" t="s">
        <v>47</v>
      </c>
      <c r="C135" s="330" t="s">
        <v>48</v>
      </c>
      <c r="D135" s="281">
        <f t="shared" si="14"/>
        <v>0</v>
      </c>
      <c r="E135" s="290"/>
      <c r="F135" s="290"/>
      <c r="G135" s="290"/>
      <c r="H135" s="290"/>
      <c r="I135" s="292"/>
      <c r="J135" s="240"/>
      <c r="K135" s="241"/>
      <c r="L135" s="242"/>
    </row>
    <row r="136" spans="1:12" s="134" customFormat="1" ht="28.15" customHeight="1" x14ac:dyDescent="0.2">
      <c r="A136" s="471"/>
      <c r="B136" s="481" t="s">
        <v>16</v>
      </c>
      <c r="C136" s="330" t="s">
        <v>17</v>
      </c>
      <c r="D136" s="281">
        <f t="shared" si="14"/>
        <v>0</v>
      </c>
      <c r="E136" s="290"/>
      <c r="F136" s="290"/>
      <c r="G136" s="290"/>
      <c r="H136" s="290"/>
      <c r="I136" s="292"/>
      <c r="J136" s="240"/>
      <c r="K136" s="241"/>
      <c r="L136" s="242"/>
    </row>
    <row r="137" spans="1:12" s="134" customFormat="1" ht="28.15" customHeight="1" x14ac:dyDescent="0.2">
      <c r="A137" s="471"/>
      <c r="B137" s="481" t="s">
        <v>18</v>
      </c>
      <c r="C137" s="330" t="s">
        <v>19</v>
      </c>
      <c r="D137" s="281">
        <f t="shared" si="14"/>
        <v>0</v>
      </c>
      <c r="E137" s="290"/>
      <c r="F137" s="290"/>
      <c r="G137" s="290"/>
      <c r="H137" s="290"/>
      <c r="I137" s="292"/>
      <c r="J137" s="240"/>
      <c r="K137" s="241"/>
      <c r="L137" s="242"/>
    </row>
    <row r="138" spans="1:12" s="93" customFormat="1" ht="17.25" customHeight="1" x14ac:dyDescent="0.2">
      <c r="A138" s="483" t="s">
        <v>80</v>
      </c>
      <c r="B138" s="484"/>
      <c r="C138" s="470" t="s">
        <v>49</v>
      </c>
      <c r="D138" s="281">
        <f t="shared" si="14"/>
        <v>0</v>
      </c>
      <c r="E138" s="288"/>
      <c r="F138" s="288"/>
      <c r="G138" s="288"/>
      <c r="H138" s="288"/>
      <c r="I138" s="295"/>
      <c r="J138" s="288"/>
      <c r="K138" s="288"/>
      <c r="L138" s="296"/>
    </row>
    <row r="139" spans="1:12" s="93" customFormat="1" ht="17.25" customHeight="1" x14ac:dyDescent="0.2">
      <c r="A139" s="801" t="s">
        <v>432</v>
      </c>
      <c r="B139" s="802"/>
      <c r="C139" s="330" t="s">
        <v>536</v>
      </c>
      <c r="D139" s="281">
        <f t="shared" si="14"/>
        <v>0</v>
      </c>
      <c r="E139" s="288"/>
      <c r="F139" s="288"/>
      <c r="G139" s="288"/>
      <c r="H139" s="288"/>
      <c r="I139" s="295"/>
      <c r="J139" s="240"/>
      <c r="K139" s="241"/>
      <c r="L139" s="242"/>
    </row>
    <row r="140" spans="1:12" s="93" customFormat="1" ht="17.25" customHeight="1" x14ac:dyDescent="0.2">
      <c r="A140" s="483"/>
      <c r="B140" s="474" t="s">
        <v>206</v>
      </c>
      <c r="C140" s="330" t="s">
        <v>207</v>
      </c>
      <c r="D140" s="281">
        <f t="shared" si="14"/>
        <v>0</v>
      </c>
      <c r="E140" s="288"/>
      <c r="F140" s="288"/>
      <c r="G140" s="288"/>
      <c r="H140" s="288"/>
      <c r="I140" s="295"/>
      <c r="J140" s="240"/>
      <c r="K140" s="241"/>
      <c r="L140" s="242"/>
    </row>
    <row r="141" spans="1:12" s="134" customFormat="1" ht="27" customHeight="1" x14ac:dyDescent="0.2">
      <c r="A141" s="494"/>
      <c r="B141" s="481" t="s">
        <v>532</v>
      </c>
      <c r="C141" s="330" t="s">
        <v>212</v>
      </c>
      <c r="D141" s="281">
        <f t="shared" ref="D141:D205" si="16">F141+G141+H141+I141</f>
        <v>0</v>
      </c>
      <c r="E141" s="290"/>
      <c r="F141" s="290"/>
      <c r="G141" s="290"/>
      <c r="H141" s="290"/>
      <c r="I141" s="292"/>
      <c r="J141" s="240"/>
      <c r="K141" s="241"/>
      <c r="L141" s="242"/>
    </row>
    <row r="142" spans="1:12" s="134" customFormat="1" ht="29.45" customHeight="1" x14ac:dyDescent="0.2">
      <c r="A142" s="801" t="s">
        <v>50</v>
      </c>
      <c r="B142" s="802"/>
      <c r="C142" s="330" t="s">
        <v>745</v>
      </c>
      <c r="D142" s="281">
        <f t="shared" si="16"/>
        <v>0</v>
      </c>
      <c r="E142" s="290"/>
      <c r="F142" s="290"/>
      <c r="G142" s="290"/>
      <c r="H142" s="290"/>
      <c r="I142" s="292"/>
      <c r="J142" s="240"/>
      <c r="K142" s="241"/>
      <c r="L142" s="242"/>
    </row>
    <row r="143" spans="1:12" s="134" customFormat="1" ht="16.899999999999999" customHeight="1" x14ac:dyDescent="0.2">
      <c r="A143" s="495"/>
      <c r="B143" s="474" t="s">
        <v>51</v>
      </c>
      <c r="C143" s="330" t="s">
        <v>52</v>
      </c>
      <c r="D143" s="281">
        <f t="shared" si="16"/>
        <v>0</v>
      </c>
      <c r="E143" s="290"/>
      <c r="F143" s="290"/>
      <c r="G143" s="290"/>
      <c r="H143" s="290"/>
      <c r="I143" s="292"/>
      <c r="J143" s="240"/>
      <c r="K143" s="241"/>
      <c r="L143" s="242"/>
    </row>
    <row r="144" spans="1:12" s="134" customFormat="1" ht="16.899999999999999" customHeight="1" x14ac:dyDescent="0.2">
      <c r="A144" s="495"/>
      <c r="B144" s="474" t="s">
        <v>53</v>
      </c>
      <c r="C144" s="330" t="s">
        <v>54</v>
      </c>
      <c r="D144" s="281">
        <f t="shared" si="16"/>
        <v>0</v>
      </c>
      <c r="E144" s="290"/>
      <c r="F144" s="290"/>
      <c r="G144" s="290"/>
      <c r="H144" s="290"/>
      <c r="I144" s="292"/>
      <c r="J144" s="240"/>
      <c r="K144" s="241"/>
      <c r="L144" s="242"/>
    </row>
    <row r="145" spans="1:12" s="134" customFormat="1" ht="16.899999999999999" customHeight="1" x14ac:dyDescent="0.2">
      <c r="A145" s="473" t="s">
        <v>55</v>
      </c>
      <c r="B145" s="469"/>
      <c r="C145" s="330" t="s">
        <v>56</v>
      </c>
      <c r="D145" s="281">
        <f t="shared" si="16"/>
        <v>0</v>
      </c>
      <c r="E145" s="290"/>
      <c r="F145" s="290"/>
      <c r="G145" s="290"/>
      <c r="H145" s="290"/>
      <c r="I145" s="292"/>
      <c r="J145" s="290"/>
      <c r="K145" s="290"/>
      <c r="L145" s="297"/>
    </row>
    <row r="146" spans="1:12" s="134" customFormat="1" ht="16.899999999999999" customHeight="1" x14ac:dyDescent="0.2">
      <c r="A146" s="496" t="s">
        <v>57</v>
      </c>
      <c r="B146" s="469"/>
      <c r="C146" s="330" t="s">
        <v>58</v>
      </c>
      <c r="D146" s="281">
        <f t="shared" si="16"/>
        <v>0</v>
      </c>
      <c r="E146" s="290"/>
      <c r="F146" s="290"/>
      <c r="G146" s="290"/>
      <c r="H146" s="290"/>
      <c r="I146" s="292"/>
      <c r="J146" s="240"/>
      <c r="K146" s="241"/>
      <c r="L146" s="242"/>
    </row>
    <row r="147" spans="1:12" s="134" customFormat="1" ht="16.899999999999999" customHeight="1" x14ac:dyDescent="0.2">
      <c r="A147" s="473"/>
      <c r="B147" s="497" t="s">
        <v>59</v>
      </c>
      <c r="C147" s="330" t="s">
        <v>60</v>
      </c>
      <c r="D147" s="281">
        <f t="shared" si="16"/>
        <v>0</v>
      </c>
      <c r="E147" s="290"/>
      <c r="F147" s="290"/>
      <c r="G147" s="290"/>
      <c r="H147" s="290"/>
      <c r="I147" s="292"/>
      <c r="J147" s="240"/>
      <c r="K147" s="241"/>
      <c r="L147" s="242"/>
    </row>
    <row r="148" spans="1:12" s="134" customFormat="1" ht="16.899999999999999" customHeight="1" x14ac:dyDescent="0.2">
      <c r="A148" s="473"/>
      <c r="B148" s="497" t="s">
        <v>61</v>
      </c>
      <c r="C148" s="330" t="s">
        <v>62</v>
      </c>
      <c r="D148" s="281">
        <f t="shared" si="16"/>
        <v>0</v>
      </c>
      <c r="E148" s="290"/>
      <c r="F148" s="290"/>
      <c r="G148" s="290"/>
      <c r="H148" s="290"/>
      <c r="I148" s="292"/>
      <c r="J148" s="240"/>
      <c r="K148" s="241"/>
      <c r="L148" s="242"/>
    </row>
    <row r="149" spans="1:12" s="134" customFormat="1" ht="16.899999999999999" customHeight="1" x14ac:dyDescent="0.2">
      <c r="A149" s="473"/>
      <c r="B149" s="497" t="s">
        <v>425</v>
      </c>
      <c r="C149" s="330" t="s">
        <v>426</v>
      </c>
      <c r="D149" s="281">
        <f t="shared" si="16"/>
        <v>0</v>
      </c>
      <c r="E149" s="290"/>
      <c r="F149" s="290"/>
      <c r="G149" s="290"/>
      <c r="H149" s="290"/>
      <c r="I149" s="292"/>
      <c r="J149" s="240"/>
      <c r="K149" s="241"/>
      <c r="L149" s="242"/>
    </row>
    <row r="150" spans="1:12" s="134" customFormat="1" ht="16.899999999999999" customHeight="1" x14ac:dyDescent="0.2">
      <c r="A150" s="473"/>
      <c r="B150" s="497" t="s">
        <v>427</v>
      </c>
      <c r="C150" s="330" t="s">
        <v>428</v>
      </c>
      <c r="D150" s="281">
        <f t="shared" si="16"/>
        <v>0</v>
      </c>
      <c r="E150" s="290"/>
      <c r="F150" s="290"/>
      <c r="G150" s="290"/>
      <c r="H150" s="290"/>
      <c r="I150" s="292"/>
      <c r="J150" s="240"/>
      <c r="K150" s="241"/>
      <c r="L150" s="242"/>
    </row>
    <row r="151" spans="1:12" s="280" customFormat="1" ht="32.25" customHeight="1" x14ac:dyDescent="0.2">
      <c r="A151" s="809" t="s">
        <v>821</v>
      </c>
      <c r="B151" s="810"/>
      <c r="C151" s="498" t="s">
        <v>716</v>
      </c>
      <c r="D151" s="281">
        <f t="shared" si="16"/>
        <v>0</v>
      </c>
      <c r="E151" s="290"/>
      <c r="F151" s="290">
        <f>SUM(F152:F164)</f>
        <v>0</v>
      </c>
      <c r="G151" s="290">
        <f t="shared" ref="G151:L151" si="17">SUM(G152:G164)</f>
        <v>0</v>
      </c>
      <c r="H151" s="290">
        <f t="shared" si="17"/>
        <v>0</v>
      </c>
      <c r="I151" s="290">
        <f t="shared" si="17"/>
        <v>0</v>
      </c>
      <c r="J151" s="290">
        <f t="shared" si="17"/>
        <v>0</v>
      </c>
      <c r="K151" s="290">
        <f t="shared" si="17"/>
        <v>0</v>
      </c>
      <c r="L151" s="297">
        <f t="shared" si="17"/>
        <v>0</v>
      </c>
    </row>
    <row r="152" spans="1:12" s="134" customFormat="1" ht="15.6" customHeight="1" x14ac:dyDescent="0.2">
      <c r="A152" s="473" t="s">
        <v>719</v>
      </c>
      <c r="B152" s="469"/>
      <c r="C152" s="330" t="s">
        <v>720</v>
      </c>
      <c r="D152" s="281">
        <f t="shared" si="16"/>
        <v>0</v>
      </c>
      <c r="E152" s="290"/>
      <c r="F152" s="290"/>
      <c r="G152" s="290"/>
      <c r="H152" s="290"/>
      <c r="I152" s="292"/>
      <c r="J152" s="240"/>
      <c r="K152" s="241"/>
      <c r="L152" s="242"/>
    </row>
    <row r="153" spans="1:12" s="134" customFormat="1" ht="15.6" customHeight="1" x14ac:dyDescent="0.2">
      <c r="A153" s="482" t="s">
        <v>92</v>
      </c>
      <c r="B153" s="469"/>
      <c r="C153" s="330" t="s">
        <v>99</v>
      </c>
      <c r="D153" s="281">
        <f t="shared" si="16"/>
        <v>0</v>
      </c>
      <c r="E153" s="290"/>
      <c r="F153" s="290"/>
      <c r="G153" s="290"/>
      <c r="H153" s="290"/>
      <c r="I153" s="292"/>
      <c r="J153" s="240"/>
      <c r="K153" s="241"/>
      <c r="L153" s="242"/>
    </row>
    <row r="154" spans="1:12" s="134" customFormat="1" ht="15.6" customHeight="1" x14ac:dyDescent="0.2">
      <c r="A154" s="482" t="s">
        <v>613</v>
      </c>
      <c r="B154" s="469"/>
      <c r="C154" s="330" t="s">
        <v>295</v>
      </c>
      <c r="D154" s="281">
        <f t="shared" si="16"/>
        <v>0</v>
      </c>
      <c r="E154" s="290"/>
      <c r="F154" s="290"/>
      <c r="G154" s="290"/>
      <c r="H154" s="290"/>
      <c r="I154" s="292"/>
      <c r="J154" s="240"/>
      <c r="K154" s="241"/>
      <c r="L154" s="242"/>
    </row>
    <row r="155" spans="1:12" s="134" customFormat="1" ht="15.6" customHeight="1" x14ac:dyDescent="0.2">
      <c r="A155" s="787" t="s">
        <v>93</v>
      </c>
      <c r="B155" s="788"/>
      <c r="C155" s="330" t="s">
        <v>94</v>
      </c>
      <c r="D155" s="281">
        <f t="shared" si="16"/>
        <v>0</v>
      </c>
      <c r="E155" s="290"/>
      <c r="F155" s="290"/>
      <c r="G155" s="290"/>
      <c r="H155" s="290"/>
      <c r="I155" s="292"/>
      <c r="J155" s="240"/>
      <c r="K155" s="241"/>
      <c r="L155" s="242"/>
    </row>
    <row r="156" spans="1:12" s="134" customFormat="1" ht="15.6" customHeight="1" x14ac:dyDescent="0.2">
      <c r="A156" s="787" t="s">
        <v>95</v>
      </c>
      <c r="B156" s="788"/>
      <c r="C156" s="330" t="s">
        <v>96</v>
      </c>
      <c r="D156" s="281">
        <f t="shared" si="16"/>
        <v>0</v>
      </c>
      <c r="E156" s="290"/>
      <c r="F156" s="290"/>
      <c r="G156" s="290"/>
      <c r="H156" s="290"/>
      <c r="I156" s="292"/>
      <c r="J156" s="240"/>
      <c r="K156" s="241"/>
      <c r="L156" s="242"/>
    </row>
    <row r="157" spans="1:12" s="134" customFormat="1" ht="15.6" customHeight="1" x14ac:dyDescent="0.2">
      <c r="A157" s="482" t="s">
        <v>317</v>
      </c>
      <c r="B157" s="469"/>
      <c r="C157" s="330" t="s">
        <v>318</v>
      </c>
      <c r="D157" s="281">
        <f t="shared" si="16"/>
        <v>0</v>
      </c>
      <c r="E157" s="290"/>
      <c r="F157" s="290"/>
      <c r="G157" s="290"/>
      <c r="H157" s="290"/>
      <c r="I157" s="292"/>
      <c r="J157" s="240"/>
      <c r="K157" s="241"/>
      <c r="L157" s="242"/>
    </row>
    <row r="158" spans="1:12" s="134" customFormat="1" ht="15.6" customHeight="1" x14ac:dyDescent="0.2">
      <c r="A158" s="482" t="s">
        <v>319</v>
      </c>
      <c r="B158" s="469"/>
      <c r="C158" s="330" t="s">
        <v>760</v>
      </c>
      <c r="D158" s="281">
        <f t="shared" si="16"/>
        <v>0</v>
      </c>
      <c r="E158" s="290"/>
      <c r="F158" s="290"/>
      <c r="G158" s="290"/>
      <c r="H158" s="290"/>
      <c r="I158" s="292"/>
      <c r="J158" s="240"/>
      <c r="K158" s="241"/>
      <c r="L158" s="242"/>
    </row>
    <row r="159" spans="1:12" s="134" customFormat="1" ht="32.25" customHeight="1" x14ac:dyDescent="0.2">
      <c r="A159" s="789" t="s">
        <v>106</v>
      </c>
      <c r="B159" s="790"/>
      <c r="C159" s="330" t="s">
        <v>338</v>
      </c>
      <c r="D159" s="281">
        <f t="shared" si="16"/>
        <v>0</v>
      </c>
      <c r="E159" s="290"/>
      <c r="F159" s="290"/>
      <c r="G159" s="290"/>
      <c r="H159" s="290"/>
      <c r="I159" s="292"/>
      <c r="J159" s="240"/>
      <c r="K159" s="241"/>
      <c r="L159" s="242"/>
    </row>
    <row r="160" spans="1:12" s="134" customFormat="1" ht="15.6" customHeight="1" x14ac:dyDescent="0.2">
      <c r="A160" s="482" t="s">
        <v>761</v>
      </c>
      <c r="B160" s="469"/>
      <c r="C160" s="330" t="s">
        <v>762</v>
      </c>
      <c r="D160" s="281">
        <f t="shared" si="16"/>
        <v>0</v>
      </c>
      <c r="E160" s="290"/>
      <c r="F160" s="290"/>
      <c r="G160" s="290"/>
      <c r="H160" s="290"/>
      <c r="I160" s="292"/>
      <c r="J160" s="240"/>
      <c r="K160" s="241"/>
      <c r="L160" s="242"/>
    </row>
    <row r="161" spans="1:12" s="134" customFormat="1" ht="15.6" customHeight="1" x14ac:dyDescent="0.2">
      <c r="A161" s="482" t="s">
        <v>763</v>
      </c>
      <c r="B161" s="485"/>
      <c r="C161" s="330" t="s">
        <v>764</v>
      </c>
      <c r="D161" s="281">
        <f t="shared" si="16"/>
        <v>0</v>
      </c>
      <c r="E161" s="290"/>
      <c r="F161" s="290"/>
      <c r="G161" s="290"/>
      <c r="H161" s="290"/>
      <c r="I161" s="292"/>
      <c r="J161" s="240"/>
      <c r="K161" s="241"/>
      <c r="L161" s="242"/>
    </row>
    <row r="162" spans="1:12" s="134" customFormat="1" ht="15.6" customHeight="1" x14ac:dyDescent="0.2">
      <c r="A162" s="482" t="s">
        <v>571</v>
      </c>
      <c r="B162" s="485"/>
      <c r="C162" s="330" t="s">
        <v>572</v>
      </c>
      <c r="D162" s="281">
        <f t="shared" si="16"/>
        <v>0</v>
      </c>
      <c r="E162" s="290"/>
      <c r="F162" s="290"/>
      <c r="G162" s="290"/>
      <c r="H162" s="290"/>
      <c r="I162" s="292"/>
      <c r="J162" s="240"/>
      <c r="K162" s="241"/>
      <c r="L162" s="242"/>
    </row>
    <row r="163" spans="1:12" s="134" customFormat="1" ht="18" customHeight="1" x14ac:dyDescent="0.2">
      <c r="A163" s="499" t="s">
        <v>70</v>
      </c>
      <c r="B163" s="485"/>
      <c r="C163" s="330" t="s">
        <v>71</v>
      </c>
      <c r="D163" s="281">
        <f t="shared" si="16"/>
        <v>0</v>
      </c>
      <c r="E163" s="290"/>
      <c r="F163" s="290"/>
      <c r="G163" s="290"/>
      <c r="H163" s="290"/>
      <c r="I163" s="292"/>
      <c r="J163" s="240"/>
      <c r="K163" s="241"/>
      <c r="L163" s="242"/>
    </row>
    <row r="164" spans="1:12" s="92" customFormat="1" ht="18" customHeight="1" x14ac:dyDescent="0.2">
      <c r="A164" s="499" t="s">
        <v>819</v>
      </c>
      <c r="B164" s="500"/>
      <c r="C164" s="476" t="s">
        <v>820</v>
      </c>
      <c r="D164" s="281">
        <f t="shared" si="16"/>
        <v>0</v>
      </c>
      <c r="E164" s="290"/>
      <c r="F164" s="290"/>
      <c r="G164" s="290"/>
      <c r="H164" s="290"/>
      <c r="I164" s="292"/>
      <c r="J164" s="240"/>
      <c r="K164" s="241"/>
      <c r="L164" s="242"/>
    </row>
    <row r="165" spans="1:12" s="134" customFormat="1" ht="15.6" customHeight="1" x14ac:dyDescent="0.2">
      <c r="A165" s="354" t="s">
        <v>573</v>
      </c>
      <c r="B165" s="501"/>
      <c r="C165" s="330" t="s">
        <v>578</v>
      </c>
      <c r="D165" s="281">
        <f t="shared" si="16"/>
        <v>0</v>
      </c>
      <c r="E165" s="290"/>
      <c r="F165" s="290"/>
      <c r="G165" s="290"/>
      <c r="H165" s="290"/>
      <c r="I165" s="292"/>
      <c r="J165" s="290"/>
      <c r="K165" s="290"/>
      <c r="L165" s="297"/>
    </row>
    <row r="166" spans="1:12" s="93" customFormat="1" ht="15.6" customHeight="1" x14ac:dyDescent="0.2">
      <c r="A166" s="483" t="s">
        <v>375</v>
      </c>
      <c r="B166" s="484"/>
      <c r="C166" s="470" t="s">
        <v>579</v>
      </c>
      <c r="D166" s="281">
        <f t="shared" si="16"/>
        <v>0</v>
      </c>
      <c r="E166" s="288"/>
      <c r="F166" s="288"/>
      <c r="G166" s="288"/>
      <c r="H166" s="288"/>
      <c r="I166" s="295"/>
      <c r="J166" s="288"/>
      <c r="K166" s="288"/>
      <c r="L166" s="296"/>
    </row>
    <row r="167" spans="1:12" s="134" customFormat="1" ht="29.45" customHeight="1" x14ac:dyDescent="0.2">
      <c r="A167" s="791" t="s">
        <v>498</v>
      </c>
      <c r="B167" s="792"/>
      <c r="C167" s="330" t="s">
        <v>499</v>
      </c>
      <c r="D167" s="281">
        <f t="shared" si="16"/>
        <v>0</v>
      </c>
      <c r="E167" s="290"/>
      <c r="F167" s="290"/>
      <c r="G167" s="290"/>
      <c r="H167" s="290"/>
      <c r="I167" s="292"/>
      <c r="J167" s="240"/>
      <c r="K167" s="241"/>
      <c r="L167" s="242"/>
    </row>
    <row r="168" spans="1:12" s="134" customFormat="1" ht="15.6" customHeight="1" x14ac:dyDescent="0.2">
      <c r="A168" s="482" t="s">
        <v>500</v>
      </c>
      <c r="B168" s="469"/>
      <c r="C168" s="330" t="s">
        <v>714</v>
      </c>
      <c r="D168" s="281">
        <f t="shared" si="16"/>
        <v>0</v>
      </c>
      <c r="E168" s="290"/>
      <c r="F168" s="290"/>
      <c r="G168" s="290"/>
      <c r="H168" s="290"/>
      <c r="I168" s="292"/>
      <c r="J168" s="240"/>
      <c r="K168" s="241"/>
      <c r="L168" s="242"/>
    </row>
    <row r="169" spans="1:12" s="93" customFormat="1" ht="15.6" customHeight="1" x14ac:dyDescent="0.2">
      <c r="A169" s="502" t="s">
        <v>376</v>
      </c>
      <c r="B169" s="484"/>
      <c r="C169" s="470" t="s">
        <v>715</v>
      </c>
      <c r="D169" s="281">
        <f t="shared" si="16"/>
        <v>0</v>
      </c>
      <c r="E169" s="288"/>
      <c r="F169" s="288"/>
      <c r="G169" s="288"/>
      <c r="H169" s="288"/>
      <c r="I169" s="295"/>
      <c r="J169" s="288"/>
      <c r="K169" s="288"/>
      <c r="L169" s="296"/>
    </row>
    <row r="170" spans="1:12" s="134" customFormat="1" ht="27.75" customHeight="1" x14ac:dyDescent="0.2">
      <c r="A170" s="793" t="s">
        <v>743</v>
      </c>
      <c r="B170" s="794"/>
      <c r="C170" s="330" t="s">
        <v>744</v>
      </c>
      <c r="D170" s="281">
        <f t="shared" si="16"/>
        <v>0</v>
      </c>
      <c r="E170" s="290"/>
      <c r="F170" s="290"/>
      <c r="G170" s="290"/>
      <c r="H170" s="290"/>
      <c r="I170" s="292"/>
      <c r="J170" s="240"/>
      <c r="K170" s="241"/>
      <c r="L170" s="242"/>
    </row>
    <row r="171" spans="1:12" s="134" customFormat="1" ht="15.6" customHeight="1" x14ac:dyDescent="0.2">
      <c r="A171" s="473"/>
      <c r="B171" s="481" t="s">
        <v>685</v>
      </c>
      <c r="C171" s="330" t="s">
        <v>686</v>
      </c>
      <c r="D171" s="281">
        <f t="shared" si="16"/>
        <v>0</v>
      </c>
      <c r="E171" s="290"/>
      <c r="F171" s="290"/>
      <c r="G171" s="290"/>
      <c r="H171" s="290"/>
      <c r="I171" s="292"/>
      <c r="J171" s="240"/>
      <c r="K171" s="241"/>
      <c r="L171" s="242"/>
    </row>
    <row r="172" spans="1:12" s="134" customFormat="1" ht="15.6" customHeight="1" x14ac:dyDescent="0.2">
      <c r="A172" s="473"/>
      <c r="B172" s="481" t="s">
        <v>687</v>
      </c>
      <c r="C172" s="330" t="s">
        <v>688</v>
      </c>
      <c r="D172" s="281">
        <f t="shared" si="16"/>
        <v>0</v>
      </c>
      <c r="E172" s="290"/>
      <c r="F172" s="290"/>
      <c r="G172" s="290"/>
      <c r="H172" s="290"/>
      <c r="I172" s="292"/>
      <c r="J172" s="240"/>
      <c r="K172" s="241"/>
      <c r="L172" s="242"/>
    </row>
    <row r="173" spans="1:12" s="134" customFormat="1" ht="15.6" customHeight="1" x14ac:dyDescent="0.2">
      <c r="A173" s="473"/>
      <c r="B173" s="481" t="s">
        <v>689</v>
      </c>
      <c r="C173" s="330" t="s">
        <v>690</v>
      </c>
      <c r="D173" s="281">
        <f t="shared" si="16"/>
        <v>0</v>
      </c>
      <c r="E173" s="290"/>
      <c r="F173" s="290"/>
      <c r="G173" s="290"/>
      <c r="H173" s="290"/>
      <c r="I173" s="292"/>
      <c r="J173" s="240"/>
      <c r="K173" s="241"/>
      <c r="L173" s="242"/>
    </row>
    <row r="174" spans="1:12" s="134" customFormat="1" ht="15.6" customHeight="1" x14ac:dyDescent="0.2">
      <c r="A174" s="473"/>
      <c r="B174" s="469" t="s">
        <v>691</v>
      </c>
      <c r="C174" s="330" t="s">
        <v>522</v>
      </c>
      <c r="D174" s="281">
        <f t="shared" si="16"/>
        <v>0</v>
      </c>
      <c r="E174" s="290"/>
      <c r="F174" s="290"/>
      <c r="G174" s="290"/>
      <c r="H174" s="290"/>
      <c r="I174" s="292"/>
      <c r="J174" s="240"/>
      <c r="K174" s="241"/>
      <c r="L174" s="242"/>
    </row>
    <row r="175" spans="1:12" s="134" customFormat="1" ht="15.6" customHeight="1" x14ac:dyDescent="0.2">
      <c r="A175" s="471" t="s">
        <v>523</v>
      </c>
      <c r="B175" s="469"/>
      <c r="C175" s="330" t="s">
        <v>734</v>
      </c>
      <c r="D175" s="281">
        <f t="shared" si="16"/>
        <v>0</v>
      </c>
      <c r="E175" s="290"/>
      <c r="F175" s="290"/>
      <c r="G175" s="290"/>
      <c r="H175" s="290"/>
      <c r="I175" s="292"/>
      <c r="J175" s="240"/>
      <c r="K175" s="241"/>
      <c r="L175" s="242"/>
    </row>
    <row r="176" spans="1:12" s="134" customFormat="1" ht="15.6" customHeight="1" x14ac:dyDescent="0.2">
      <c r="A176" s="473"/>
      <c r="B176" s="469" t="s">
        <v>524</v>
      </c>
      <c r="C176" s="330" t="s">
        <v>525</v>
      </c>
      <c r="D176" s="281">
        <f t="shared" si="16"/>
        <v>0</v>
      </c>
      <c r="E176" s="290"/>
      <c r="F176" s="290"/>
      <c r="G176" s="290"/>
      <c r="H176" s="290"/>
      <c r="I176" s="292"/>
      <c r="J176" s="240"/>
      <c r="K176" s="241"/>
      <c r="L176" s="242"/>
    </row>
    <row r="177" spans="1:12" s="134" customFormat="1" ht="15.6" customHeight="1" x14ac:dyDescent="0.2">
      <c r="A177" s="473"/>
      <c r="B177" s="469" t="s">
        <v>553</v>
      </c>
      <c r="C177" s="330" t="s">
        <v>554</v>
      </c>
      <c r="D177" s="281">
        <f t="shared" si="16"/>
        <v>0</v>
      </c>
      <c r="E177" s="290"/>
      <c r="F177" s="290"/>
      <c r="G177" s="290"/>
      <c r="H177" s="290"/>
      <c r="I177" s="292"/>
      <c r="J177" s="240"/>
      <c r="K177" s="241"/>
      <c r="L177" s="242"/>
    </row>
    <row r="178" spans="1:12" s="134" customFormat="1" ht="15.6" customHeight="1" x14ac:dyDescent="0.2">
      <c r="A178" s="473"/>
      <c r="B178" s="469" t="s">
        <v>434</v>
      </c>
      <c r="C178" s="330" t="s">
        <v>435</v>
      </c>
      <c r="D178" s="281">
        <f t="shared" si="16"/>
        <v>0</v>
      </c>
      <c r="E178" s="290"/>
      <c r="F178" s="290"/>
      <c r="G178" s="290"/>
      <c r="H178" s="290"/>
      <c r="I178" s="292"/>
      <c r="J178" s="240"/>
      <c r="K178" s="241"/>
      <c r="L178" s="242"/>
    </row>
    <row r="179" spans="1:12" s="93" customFormat="1" ht="33.75" customHeight="1" x14ac:dyDescent="0.2">
      <c r="A179" s="767" t="s">
        <v>377</v>
      </c>
      <c r="B179" s="768"/>
      <c r="C179" s="470" t="s">
        <v>711</v>
      </c>
      <c r="D179" s="281">
        <f t="shared" si="16"/>
        <v>0</v>
      </c>
      <c r="E179" s="240"/>
      <c r="F179" s="247">
        <f t="shared" ref="F179:L180" si="18">F180</f>
        <v>0</v>
      </c>
      <c r="G179" s="247">
        <f t="shared" si="18"/>
        <v>0</v>
      </c>
      <c r="H179" s="247">
        <f t="shared" si="18"/>
        <v>0</v>
      </c>
      <c r="I179" s="247">
        <f t="shared" si="18"/>
        <v>0</v>
      </c>
      <c r="J179" s="240">
        <f t="shared" si="18"/>
        <v>0</v>
      </c>
      <c r="K179" s="240">
        <f t="shared" si="18"/>
        <v>0</v>
      </c>
      <c r="L179" s="242">
        <f t="shared" si="18"/>
        <v>0</v>
      </c>
    </row>
    <row r="180" spans="1:12" s="134" customFormat="1" ht="23.25" customHeight="1" x14ac:dyDescent="0.2">
      <c r="A180" s="803" t="s">
        <v>391</v>
      </c>
      <c r="B180" s="804"/>
      <c r="C180" s="330" t="s">
        <v>415</v>
      </c>
      <c r="D180" s="281">
        <f t="shared" si="16"/>
        <v>0</v>
      </c>
      <c r="E180" s="240"/>
      <c r="F180" s="247">
        <f t="shared" si="18"/>
        <v>0</v>
      </c>
      <c r="G180" s="247">
        <f t="shared" si="18"/>
        <v>0</v>
      </c>
      <c r="H180" s="247">
        <f t="shared" si="18"/>
        <v>0</v>
      </c>
      <c r="I180" s="247">
        <f t="shared" si="18"/>
        <v>0</v>
      </c>
      <c r="J180" s="240">
        <f t="shared" si="18"/>
        <v>0</v>
      </c>
      <c r="K180" s="240">
        <f t="shared" si="18"/>
        <v>0</v>
      </c>
      <c r="L180" s="242">
        <f t="shared" si="18"/>
        <v>0</v>
      </c>
    </row>
    <row r="181" spans="1:12" s="134" customFormat="1" ht="25.5" x14ac:dyDescent="0.2">
      <c r="A181" s="473"/>
      <c r="B181" s="503" t="s">
        <v>389</v>
      </c>
      <c r="C181" s="330" t="s">
        <v>390</v>
      </c>
      <c r="D181" s="281">
        <f t="shared" si="16"/>
        <v>0</v>
      </c>
      <c r="E181" s="240"/>
      <c r="F181" s="241"/>
      <c r="G181" s="240"/>
      <c r="H181" s="240"/>
      <c r="I181" s="241"/>
      <c r="J181" s="240"/>
      <c r="K181" s="241"/>
      <c r="L181" s="242"/>
    </row>
    <row r="182" spans="1:12" s="134" customFormat="1" ht="16.899999999999999" customHeight="1" x14ac:dyDescent="0.2">
      <c r="A182" s="504" t="s">
        <v>378</v>
      </c>
      <c r="B182" s="329"/>
      <c r="C182" s="330" t="s">
        <v>133</v>
      </c>
      <c r="D182" s="281">
        <f t="shared" si="16"/>
        <v>0</v>
      </c>
      <c r="E182" s="290"/>
      <c r="F182" s="290"/>
      <c r="G182" s="290"/>
      <c r="H182" s="290"/>
      <c r="I182" s="292"/>
      <c r="J182" s="290"/>
      <c r="K182" s="290"/>
      <c r="L182" s="297"/>
    </row>
    <row r="183" spans="1:12" s="134" customFormat="1" ht="16.899999999999999" customHeight="1" x14ac:dyDescent="0.2">
      <c r="A183" s="473" t="s">
        <v>1</v>
      </c>
      <c r="B183" s="469"/>
      <c r="C183" s="498" t="s">
        <v>526</v>
      </c>
      <c r="D183" s="281">
        <f t="shared" si="16"/>
        <v>0</v>
      </c>
      <c r="E183" s="290"/>
      <c r="F183" s="298">
        <f t="shared" ref="F183:L183" si="19">F184</f>
        <v>0</v>
      </c>
      <c r="G183" s="298">
        <f t="shared" si="19"/>
        <v>0</v>
      </c>
      <c r="H183" s="298">
        <f t="shared" si="19"/>
        <v>0</v>
      </c>
      <c r="I183" s="298">
        <f t="shared" si="19"/>
        <v>0</v>
      </c>
      <c r="J183" s="290">
        <f t="shared" si="19"/>
        <v>0</v>
      </c>
      <c r="K183" s="290">
        <f t="shared" si="19"/>
        <v>0</v>
      </c>
      <c r="L183" s="297">
        <f t="shared" si="19"/>
        <v>0</v>
      </c>
    </row>
    <row r="184" spans="1:12" s="134" customFormat="1" ht="16.899999999999999" customHeight="1" x14ac:dyDescent="0.2">
      <c r="A184" s="504"/>
      <c r="B184" s="469" t="s">
        <v>634</v>
      </c>
      <c r="C184" s="498" t="s">
        <v>527</v>
      </c>
      <c r="D184" s="281">
        <f t="shared" si="16"/>
        <v>0</v>
      </c>
      <c r="E184" s="290"/>
      <c r="F184" s="290"/>
      <c r="G184" s="290"/>
      <c r="H184" s="290"/>
      <c r="I184" s="292"/>
      <c r="J184" s="290"/>
      <c r="K184" s="290"/>
      <c r="L184" s="297"/>
    </row>
    <row r="185" spans="1:12" s="95" customFormat="1" x14ac:dyDescent="0.2">
      <c r="A185" s="495" t="s">
        <v>2</v>
      </c>
      <c r="B185" s="505"/>
      <c r="C185" s="498" t="s">
        <v>529</v>
      </c>
      <c r="D185" s="281">
        <f t="shared" si="16"/>
        <v>0</v>
      </c>
      <c r="E185" s="290"/>
      <c r="F185" s="298">
        <f t="shared" ref="F185:L185" si="20">F186</f>
        <v>0</v>
      </c>
      <c r="G185" s="298">
        <f t="shared" si="20"/>
        <v>0</v>
      </c>
      <c r="H185" s="298">
        <f t="shared" si="20"/>
        <v>0</v>
      </c>
      <c r="I185" s="298">
        <f t="shared" si="20"/>
        <v>0</v>
      </c>
      <c r="J185" s="290">
        <f t="shared" si="20"/>
        <v>0</v>
      </c>
      <c r="K185" s="290">
        <f t="shared" si="20"/>
        <v>0</v>
      </c>
      <c r="L185" s="297">
        <f t="shared" si="20"/>
        <v>0</v>
      </c>
    </row>
    <row r="186" spans="1:12" s="134" customFormat="1" x14ac:dyDescent="0.2">
      <c r="A186" s="495"/>
      <c r="B186" s="505" t="s">
        <v>44</v>
      </c>
      <c r="C186" s="498" t="s">
        <v>530</v>
      </c>
      <c r="D186" s="281">
        <f t="shared" si="16"/>
        <v>0</v>
      </c>
      <c r="E186" s="290"/>
      <c r="F186" s="290">
        <v>0</v>
      </c>
      <c r="G186" s="290"/>
      <c r="H186" s="290"/>
      <c r="I186" s="292"/>
      <c r="J186" s="290"/>
      <c r="K186" s="290"/>
      <c r="L186" s="297"/>
    </row>
    <row r="187" spans="1:12" s="144" customFormat="1" ht="39" customHeight="1" x14ac:dyDescent="0.2">
      <c r="A187" s="795" t="s">
        <v>712</v>
      </c>
      <c r="B187" s="796"/>
      <c r="C187" s="506"/>
      <c r="D187" s="281">
        <f t="shared" si="16"/>
        <v>0</v>
      </c>
      <c r="E187" s="299"/>
      <c r="F187" s="300">
        <f t="shared" ref="F187:L187" si="21">F263+F278</f>
        <v>0</v>
      </c>
      <c r="G187" s="300">
        <f t="shared" si="21"/>
        <v>0</v>
      </c>
      <c r="H187" s="300">
        <f t="shared" si="21"/>
        <v>0</v>
      </c>
      <c r="I187" s="300">
        <f t="shared" si="21"/>
        <v>0</v>
      </c>
      <c r="J187" s="299">
        <f t="shared" si="21"/>
        <v>0</v>
      </c>
      <c r="K187" s="299">
        <f t="shared" si="21"/>
        <v>0</v>
      </c>
      <c r="L187" s="522">
        <f t="shared" si="21"/>
        <v>0</v>
      </c>
    </row>
    <row r="188" spans="1:12" s="134" customFormat="1" ht="30" customHeight="1" x14ac:dyDescent="0.2">
      <c r="A188" s="759" t="s">
        <v>416</v>
      </c>
      <c r="B188" s="760"/>
      <c r="C188" s="470" t="s">
        <v>767</v>
      </c>
      <c r="D188" s="281">
        <f t="shared" si="16"/>
        <v>0</v>
      </c>
      <c r="E188" s="290"/>
      <c r="F188" s="290"/>
      <c r="G188" s="290"/>
      <c r="H188" s="290"/>
      <c r="I188" s="292"/>
      <c r="J188" s="290"/>
      <c r="K188" s="290"/>
      <c r="L188" s="297"/>
    </row>
    <row r="189" spans="1:12" s="134" customFormat="1" ht="18" customHeight="1" x14ac:dyDescent="0.2">
      <c r="A189" s="473" t="s">
        <v>684</v>
      </c>
      <c r="B189" s="469"/>
      <c r="C189" s="330" t="s">
        <v>190</v>
      </c>
      <c r="D189" s="281">
        <f t="shared" si="16"/>
        <v>0</v>
      </c>
      <c r="E189" s="290"/>
      <c r="F189" s="290"/>
      <c r="G189" s="290"/>
      <c r="H189" s="290"/>
      <c r="I189" s="292"/>
      <c r="J189" s="240"/>
      <c r="K189" s="241"/>
      <c r="L189" s="242"/>
    </row>
    <row r="190" spans="1:12" s="134" customFormat="1" ht="15" customHeight="1" x14ac:dyDescent="0.2">
      <c r="A190" s="471"/>
      <c r="B190" s="474" t="s">
        <v>417</v>
      </c>
      <c r="C190" s="330" t="s">
        <v>418</v>
      </c>
      <c r="D190" s="281">
        <f t="shared" si="16"/>
        <v>0</v>
      </c>
      <c r="E190" s="290"/>
      <c r="F190" s="290"/>
      <c r="G190" s="290"/>
      <c r="H190" s="290"/>
      <c r="I190" s="292"/>
      <c r="J190" s="240"/>
      <c r="K190" s="241"/>
      <c r="L190" s="242"/>
    </row>
    <row r="191" spans="1:12" s="134" customFormat="1" ht="30" customHeight="1" x14ac:dyDescent="0.2">
      <c r="A191" s="471"/>
      <c r="B191" s="375" t="s">
        <v>533</v>
      </c>
      <c r="C191" s="330" t="s">
        <v>534</v>
      </c>
      <c r="D191" s="281">
        <f t="shared" si="16"/>
        <v>0</v>
      </c>
      <c r="E191" s="290"/>
      <c r="F191" s="290"/>
      <c r="G191" s="290"/>
      <c r="H191" s="290"/>
      <c r="I191" s="292"/>
      <c r="J191" s="240"/>
      <c r="K191" s="241"/>
      <c r="L191" s="242"/>
    </row>
    <row r="192" spans="1:12" s="134" customFormat="1" ht="16.899999999999999" customHeight="1" x14ac:dyDescent="0.2">
      <c r="A192" s="471"/>
      <c r="B192" s="375" t="s">
        <v>765</v>
      </c>
      <c r="C192" s="330" t="s">
        <v>683</v>
      </c>
      <c r="D192" s="281">
        <f t="shared" si="16"/>
        <v>0</v>
      </c>
      <c r="E192" s="290"/>
      <c r="F192" s="290"/>
      <c r="G192" s="290"/>
      <c r="H192" s="290"/>
      <c r="I192" s="292"/>
      <c r="J192" s="240"/>
      <c r="K192" s="241"/>
      <c r="L192" s="242"/>
    </row>
    <row r="193" spans="1:12" s="134" customFormat="1" ht="17.25" customHeight="1" x14ac:dyDescent="0.2">
      <c r="A193" s="473" t="s">
        <v>535</v>
      </c>
      <c r="B193" s="474"/>
      <c r="C193" s="470" t="s">
        <v>768</v>
      </c>
      <c r="D193" s="281">
        <f t="shared" si="16"/>
        <v>0</v>
      </c>
      <c r="E193" s="290"/>
      <c r="F193" s="290"/>
      <c r="G193" s="290"/>
      <c r="H193" s="290"/>
      <c r="I193" s="292"/>
      <c r="J193" s="290"/>
      <c r="K193" s="290"/>
      <c r="L193" s="297"/>
    </row>
    <row r="194" spans="1:12" s="134" customFormat="1" ht="30.6" customHeight="1" x14ac:dyDescent="0.2">
      <c r="A194" s="801" t="s">
        <v>205</v>
      </c>
      <c r="B194" s="802"/>
      <c r="C194" s="330" t="s">
        <v>536</v>
      </c>
      <c r="D194" s="281">
        <f t="shared" si="16"/>
        <v>0</v>
      </c>
      <c r="E194" s="290"/>
      <c r="F194" s="290"/>
      <c r="G194" s="290"/>
      <c r="H194" s="290"/>
      <c r="I194" s="292"/>
      <c r="J194" s="240"/>
      <c r="K194" s="241"/>
      <c r="L194" s="242"/>
    </row>
    <row r="195" spans="1:12" s="134" customFormat="1" ht="15.6" customHeight="1" x14ac:dyDescent="0.2">
      <c r="A195" s="473"/>
      <c r="B195" s="485" t="s">
        <v>419</v>
      </c>
      <c r="C195" s="330" t="s">
        <v>420</v>
      </c>
      <c r="D195" s="281">
        <f t="shared" si="16"/>
        <v>0</v>
      </c>
      <c r="E195" s="290"/>
      <c r="F195" s="290"/>
      <c r="G195" s="290"/>
      <c r="H195" s="290"/>
      <c r="I195" s="292"/>
      <c r="J195" s="240"/>
      <c r="K195" s="241"/>
      <c r="L195" s="242"/>
    </row>
    <row r="196" spans="1:12" s="134" customFormat="1" ht="15.6" customHeight="1" x14ac:dyDescent="0.2">
      <c r="A196" s="473"/>
      <c r="B196" s="485" t="s">
        <v>203</v>
      </c>
      <c r="C196" s="330" t="s">
        <v>204</v>
      </c>
      <c r="D196" s="281">
        <f t="shared" si="16"/>
        <v>0</v>
      </c>
      <c r="E196" s="290"/>
      <c r="F196" s="290"/>
      <c r="G196" s="290"/>
      <c r="H196" s="290"/>
      <c r="I196" s="292"/>
      <c r="J196" s="240"/>
      <c r="K196" s="241"/>
      <c r="L196" s="242"/>
    </row>
    <row r="197" spans="1:12" s="134" customFormat="1" ht="15.6" customHeight="1" x14ac:dyDescent="0.2">
      <c r="A197" s="473"/>
      <c r="B197" s="485" t="s">
        <v>421</v>
      </c>
      <c r="C197" s="330" t="s">
        <v>650</v>
      </c>
      <c r="D197" s="281">
        <f t="shared" si="16"/>
        <v>0</v>
      </c>
      <c r="E197" s="290"/>
      <c r="F197" s="290"/>
      <c r="G197" s="290"/>
      <c r="H197" s="290"/>
      <c r="I197" s="292"/>
      <c r="J197" s="240"/>
      <c r="K197" s="241"/>
      <c r="L197" s="242"/>
    </row>
    <row r="198" spans="1:12" s="134" customFormat="1" ht="15.6" customHeight="1" x14ac:dyDescent="0.2">
      <c r="A198" s="473"/>
      <c r="B198" s="485" t="s">
        <v>651</v>
      </c>
      <c r="C198" s="330" t="s">
        <v>652</v>
      </c>
      <c r="D198" s="281">
        <f t="shared" si="16"/>
        <v>0</v>
      </c>
      <c r="E198" s="290"/>
      <c r="F198" s="290"/>
      <c r="G198" s="290"/>
      <c r="H198" s="290"/>
      <c r="I198" s="292"/>
      <c r="J198" s="240"/>
      <c r="K198" s="241"/>
      <c r="L198" s="242"/>
    </row>
    <row r="199" spans="1:12" s="134" customFormat="1" ht="15.6" customHeight="1" x14ac:dyDescent="0.2">
      <c r="A199" s="473"/>
      <c r="B199" s="485" t="s">
        <v>653</v>
      </c>
      <c r="C199" s="330" t="s">
        <v>654</v>
      </c>
      <c r="D199" s="281">
        <f t="shared" si="16"/>
        <v>0</v>
      </c>
      <c r="E199" s="290"/>
      <c r="F199" s="290"/>
      <c r="G199" s="290"/>
      <c r="H199" s="290"/>
      <c r="I199" s="292"/>
      <c r="J199" s="240"/>
      <c r="K199" s="241"/>
      <c r="L199" s="242"/>
    </row>
    <row r="200" spans="1:12" s="134" customFormat="1" ht="15.6" customHeight="1" x14ac:dyDescent="0.2">
      <c r="A200" s="473"/>
      <c r="B200" s="485" t="s">
        <v>369</v>
      </c>
      <c r="C200" s="330" t="s">
        <v>368</v>
      </c>
      <c r="D200" s="281">
        <f t="shared" si="16"/>
        <v>0</v>
      </c>
      <c r="E200" s="290"/>
      <c r="F200" s="290"/>
      <c r="G200" s="290"/>
      <c r="H200" s="290"/>
      <c r="I200" s="292"/>
      <c r="J200" s="240"/>
      <c r="K200" s="241"/>
      <c r="L200" s="242"/>
    </row>
    <row r="201" spans="1:12" s="134" customFormat="1" ht="15.6" customHeight="1" x14ac:dyDescent="0.2">
      <c r="A201" s="494"/>
      <c r="B201" s="485" t="s">
        <v>655</v>
      </c>
      <c r="C201" s="330" t="s">
        <v>656</v>
      </c>
      <c r="D201" s="281">
        <f t="shared" si="16"/>
        <v>0</v>
      </c>
      <c r="E201" s="290"/>
      <c r="F201" s="290"/>
      <c r="G201" s="290"/>
      <c r="H201" s="290"/>
      <c r="I201" s="292"/>
      <c r="J201" s="240"/>
      <c r="K201" s="241"/>
      <c r="L201" s="242"/>
    </row>
    <row r="202" spans="1:12" s="134" customFormat="1" ht="15.6" customHeight="1" x14ac:dyDescent="0.2">
      <c r="A202" s="494"/>
      <c r="B202" s="485" t="s">
        <v>657</v>
      </c>
      <c r="C202" s="330" t="s">
        <v>658</v>
      </c>
      <c r="D202" s="281">
        <f t="shared" si="16"/>
        <v>0</v>
      </c>
      <c r="E202" s="290"/>
      <c r="F202" s="290"/>
      <c r="G202" s="290"/>
      <c r="H202" s="290"/>
      <c r="I202" s="292"/>
      <c r="J202" s="240"/>
      <c r="K202" s="241"/>
      <c r="L202" s="242"/>
    </row>
    <row r="203" spans="1:12" s="134" customFormat="1" ht="15.6" customHeight="1" x14ac:dyDescent="0.2">
      <c r="A203" s="494"/>
      <c r="B203" s="474" t="s">
        <v>208</v>
      </c>
      <c r="C203" s="330" t="s">
        <v>209</v>
      </c>
      <c r="D203" s="281">
        <f t="shared" si="16"/>
        <v>0</v>
      </c>
      <c r="E203" s="290"/>
      <c r="F203" s="290"/>
      <c r="G203" s="290"/>
      <c r="H203" s="290"/>
      <c r="I203" s="292"/>
      <c r="J203" s="240"/>
      <c r="K203" s="241"/>
      <c r="L203" s="242"/>
    </row>
    <row r="204" spans="1:12" s="134" customFormat="1" ht="15.6" customHeight="1" x14ac:dyDescent="0.2">
      <c r="A204" s="494"/>
      <c r="B204" s="474" t="s">
        <v>210</v>
      </c>
      <c r="C204" s="330" t="s">
        <v>211</v>
      </c>
      <c r="D204" s="281">
        <f t="shared" si="16"/>
        <v>0</v>
      </c>
      <c r="E204" s="290"/>
      <c r="F204" s="290"/>
      <c r="G204" s="290"/>
      <c r="H204" s="290"/>
      <c r="I204" s="292"/>
      <c r="J204" s="240"/>
      <c r="K204" s="241"/>
      <c r="L204" s="242"/>
    </row>
    <row r="205" spans="1:12" s="134" customFormat="1" ht="15.6" customHeight="1" x14ac:dyDescent="0.2">
      <c r="A205" s="494"/>
      <c r="B205" s="474" t="s">
        <v>367</v>
      </c>
      <c r="C205" s="330" t="s">
        <v>366</v>
      </c>
      <c r="D205" s="281">
        <f t="shared" si="16"/>
        <v>0</v>
      </c>
      <c r="E205" s="290"/>
      <c r="F205" s="290"/>
      <c r="G205" s="290"/>
      <c r="H205" s="290"/>
      <c r="I205" s="292"/>
      <c r="J205" s="240"/>
      <c r="K205" s="241"/>
      <c r="L205" s="242"/>
    </row>
    <row r="206" spans="1:12" s="134" customFormat="1" ht="49.15" customHeight="1" x14ac:dyDescent="0.2">
      <c r="A206" s="799" t="s">
        <v>85</v>
      </c>
      <c r="B206" s="800"/>
      <c r="C206" s="507">
        <v>56</v>
      </c>
      <c r="D206" s="281">
        <f t="shared" ref="D206:D269" si="22">F206+G206+H206+I206</f>
        <v>0</v>
      </c>
      <c r="E206" s="290"/>
      <c r="F206" s="290"/>
      <c r="G206" s="290"/>
      <c r="H206" s="290"/>
      <c r="I206" s="292"/>
      <c r="J206" s="290"/>
      <c r="K206" s="290"/>
      <c r="L206" s="297"/>
    </row>
    <row r="207" spans="1:12" s="134" customFormat="1" ht="29.45" customHeight="1" x14ac:dyDescent="0.2">
      <c r="A207" s="797" t="s">
        <v>135</v>
      </c>
      <c r="B207" s="798"/>
      <c r="C207" s="330" t="s">
        <v>228</v>
      </c>
      <c r="D207" s="281">
        <f t="shared" si="22"/>
        <v>0</v>
      </c>
      <c r="E207" s="290"/>
      <c r="F207" s="290"/>
      <c r="G207" s="290"/>
      <c r="H207" s="290"/>
      <c r="I207" s="292"/>
      <c r="J207" s="240"/>
      <c r="K207" s="241"/>
      <c r="L207" s="242"/>
    </row>
    <row r="208" spans="1:12" s="134" customFormat="1" ht="15" customHeight="1" x14ac:dyDescent="0.2">
      <c r="A208" s="495"/>
      <c r="B208" s="378" t="s">
        <v>556</v>
      </c>
      <c r="C208" s="508" t="s">
        <v>229</v>
      </c>
      <c r="D208" s="281">
        <f t="shared" si="22"/>
        <v>0</v>
      </c>
      <c r="E208" s="290"/>
      <c r="F208" s="290"/>
      <c r="G208" s="290"/>
      <c r="H208" s="290"/>
      <c r="I208" s="292"/>
      <c r="J208" s="240"/>
      <c r="K208" s="241"/>
      <c r="L208" s="242"/>
    </row>
    <row r="209" spans="1:12" s="134" customFormat="1" ht="15" customHeight="1" x14ac:dyDescent="0.2">
      <c r="A209" s="495"/>
      <c r="B209" s="378" t="s">
        <v>557</v>
      </c>
      <c r="C209" s="508" t="s">
        <v>230</v>
      </c>
      <c r="D209" s="281">
        <f t="shared" si="22"/>
        <v>0</v>
      </c>
      <c r="E209" s="290"/>
      <c r="F209" s="290"/>
      <c r="G209" s="290"/>
      <c r="H209" s="290"/>
      <c r="I209" s="292"/>
      <c r="J209" s="240"/>
      <c r="K209" s="241"/>
      <c r="L209" s="242"/>
    </row>
    <row r="210" spans="1:12" s="134" customFormat="1" ht="15" customHeight="1" x14ac:dyDescent="0.2">
      <c r="A210" s="495"/>
      <c r="B210" s="378" t="s">
        <v>558</v>
      </c>
      <c r="C210" s="508" t="s">
        <v>231</v>
      </c>
      <c r="D210" s="281">
        <f t="shared" si="22"/>
        <v>0</v>
      </c>
      <c r="E210" s="290"/>
      <c r="F210" s="290"/>
      <c r="G210" s="290"/>
      <c r="H210" s="290"/>
      <c r="I210" s="292"/>
      <c r="J210" s="240"/>
      <c r="K210" s="241"/>
      <c r="L210" s="242"/>
    </row>
    <row r="211" spans="1:12" s="134" customFormat="1" ht="15" customHeight="1" x14ac:dyDescent="0.2">
      <c r="A211" s="797" t="s">
        <v>136</v>
      </c>
      <c r="B211" s="798"/>
      <c r="C211" s="508" t="s">
        <v>746</v>
      </c>
      <c r="D211" s="281">
        <f t="shared" si="22"/>
        <v>0</v>
      </c>
      <c r="E211" s="290"/>
      <c r="F211" s="290"/>
      <c r="G211" s="290"/>
      <c r="H211" s="290"/>
      <c r="I211" s="292"/>
      <c r="J211" s="240"/>
      <c r="K211" s="241"/>
      <c r="L211" s="242"/>
    </row>
    <row r="212" spans="1:12" s="134" customFormat="1" ht="15" customHeight="1" x14ac:dyDescent="0.2">
      <c r="A212" s="495"/>
      <c r="B212" s="378" t="s">
        <v>556</v>
      </c>
      <c r="C212" s="508" t="s">
        <v>232</v>
      </c>
      <c r="D212" s="281">
        <f t="shared" si="22"/>
        <v>0</v>
      </c>
      <c r="E212" s="290"/>
      <c r="F212" s="290"/>
      <c r="G212" s="290"/>
      <c r="H212" s="290"/>
      <c r="I212" s="292"/>
      <c r="J212" s="240"/>
      <c r="K212" s="241"/>
      <c r="L212" s="242"/>
    </row>
    <row r="213" spans="1:12" s="134" customFormat="1" ht="15" customHeight="1" x14ac:dyDescent="0.2">
      <c r="A213" s="495"/>
      <c r="B213" s="378" t="s">
        <v>557</v>
      </c>
      <c r="C213" s="508" t="s">
        <v>233</v>
      </c>
      <c r="D213" s="281">
        <f t="shared" si="22"/>
        <v>0</v>
      </c>
      <c r="E213" s="290"/>
      <c r="F213" s="290"/>
      <c r="G213" s="290"/>
      <c r="H213" s="290"/>
      <c r="I213" s="292"/>
      <c r="J213" s="240"/>
      <c r="K213" s="241"/>
      <c r="L213" s="242"/>
    </row>
    <row r="214" spans="1:12" s="134" customFormat="1" ht="15" customHeight="1" x14ac:dyDescent="0.2">
      <c r="A214" s="495"/>
      <c r="B214" s="378" t="s">
        <v>559</v>
      </c>
      <c r="C214" s="508" t="s">
        <v>234</v>
      </c>
      <c r="D214" s="281">
        <f t="shared" si="22"/>
        <v>0</v>
      </c>
      <c r="E214" s="290"/>
      <c r="F214" s="290"/>
      <c r="G214" s="290"/>
      <c r="H214" s="290"/>
      <c r="I214" s="292"/>
      <c r="J214" s="240"/>
      <c r="K214" s="241"/>
      <c r="L214" s="242"/>
    </row>
    <row r="215" spans="1:12" s="134" customFormat="1" ht="15" customHeight="1" x14ac:dyDescent="0.2">
      <c r="A215" s="797" t="s">
        <v>137</v>
      </c>
      <c r="B215" s="798"/>
      <c r="C215" s="508" t="s">
        <v>235</v>
      </c>
      <c r="D215" s="281">
        <f t="shared" si="22"/>
        <v>0</v>
      </c>
      <c r="E215" s="290"/>
      <c r="F215" s="290"/>
      <c r="G215" s="290"/>
      <c r="H215" s="290"/>
      <c r="I215" s="292"/>
      <c r="J215" s="240"/>
      <c r="K215" s="241"/>
      <c r="L215" s="242"/>
    </row>
    <row r="216" spans="1:12" s="134" customFormat="1" ht="15" customHeight="1" x14ac:dyDescent="0.2">
      <c r="A216" s="495"/>
      <c r="B216" s="378" t="s">
        <v>556</v>
      </c>
      <c r="C216" s="508" t="s">
        <v>236</v>
      </c>
      <c r="D216" s="281">
        <f t="shared" si="22"/>
        <v>0</v>
      </c>
      <c r="E216" s="290"/>
      <c r="F216" s="290"/>
      <c r="G216" s="290"/>
      <c r="H216" s="290"/>
      <c r="I216" s="292"/>
      <c r="J216" s="240"/>
      <c r="K216" s="241"/>
      <c r="L216" s="242"/>
    </row>
    <row r="217" spans="1:12" s="134" customFormat="1" ht="15" customHeight="1" x14ac:dyDescent="0.2">
      <c r="A217" s="495"/>
      <c r="B217" s="378" t="s">
        <v>557</v>
      </c>
      <c r="C217" s="508" t="s">
        <v>237</v>
      </c>
      <c r="D217" s="281">
        <f t="shared" si="22"/>
        <v>0</v>
      </c>
      <c r="E217" s="290"/>
      <c r="F217" s="290"/>
      <c r="G217" s="290"/>
      <c r="H217" s="290"/>
      <c r="I217" s="292"/>
      <c r="J217" s="240"/>
      <c r="K217" s="241"/>
      <c r="L217" s="242"/>
    </row>
    <row r="218" spans="1:12" s="134" customFormat="1" ht="15" customHeight="1" x14ac:dyDescent="0.2">
      <c r="A218" s="495"/>
      <c r="B218" s="378" t="s">
        <v>558</v>
      </c>
      <c r="C218" s="508" t="s">
        <v>238</v>
      </c>
      <c r="D218" s="281">
        <f t="shared" si="22"/>
        <v>0</v>
      </c>
      <c r="E218" s="290"/>
      <c r="F218" s="290"/>
      <c r="G218" s="290"/>
      <c r="H218" s="290"/>
      <c r="I218" s="292"/>
      <c r="J218" s="240"/>
      <c r="K218" s="241"/>
      <c r="L218" s="242"/>
    </row>
    <row r="219" spans="1:12" s="134" customFormat="1" ht="34.15" customHeight="1" x14ac:dyDescent="0.2">
      <c r="A219" s="797" t="s">
        <v>128</v>
      </c>
      <c r="B219" s="798"/>
      <c r="C219" s="508" t="s">
        <v>239</v>
      </c>
      <c r="D219" s="281">
        <f t="shared" si="22"/>
        <v>0</v>
      </c>
      <c r="E219" s="290"/>
      <c r="F219" s="290"/>
      <c r="G219" s="290"/>
      <c r="H219" s="290"/>
      <c r="I219" s="292"/>
      <c r="J219" s="240"/>
      <c r="K219" s="241"/>
      <c r="L219" s="242"/>
    </row>
    <row r="220" spans="1:12" s="134" customFormat="1" ht="15" customHeight="1" x14ac:dyDescent="0.2">
      <c r="A220" s="495"/>
      <c r="B220" s="378" t="s">
        <v>556</v>
      </c>
      <c r="C220" s="508" t="s">
        <v>240</v>
      </c>
      <c r="D220" s="281">
        <f t="shared" si="22"/>
        <v>0</v>
      </c>
      <c r="E220" s="290"/>
      <c r="F220" s="290"/>
      <c r="G220" s="290"/>
      <c r="H220" s="290"/>
      <c r="I220" s="292"/>
      <c r="J220" s="240"/>
      <c r="K220" s="241"/>
      <c r="L220" s="242"/>
    </row>
    <row r="221" spans="1:12" s="134" customFormat="1" ht="15" customHeight="1" x14ac:dyDescent="0.2">
      <c r="A221" s="495"/>
      <c r="B221" s="378" t="s">
        <v>557</v>
      </c>
      <c r="C221" s="508" t="s">
        <v>241</v>
      </c>
      <c r="D221" s="281">
        <f t="shared" si="22"/>
        <v>0</v>
      </c>
      <c r="E221" s="290"/>
      <c r="F221" s="290"/>
      <c r="G221" s="290"/>
      <c r="H221" s="290"/>
      <c r="I221" s="292"/>
      <c r="J221" s="240"/>
      <c r="K221" s="241"/>
      <c r="L221" s="242"/>
    </row>
    <row r="222" spans="1:12" s="134" customFormat="1" ht="15" customHeight="1" x14ac:dyDescent="0.2">
      <c r="A222" s="495"/>
      <c r="B222" s="378" t="s">
        <v>558</v>
      </c>
      <c r="C222" s="508" t="s">
        <v>242</v>
      </c>
      <c r="D222" s="281">
        <f t="shared" si="22"/>
        <v>0</v>
      </c>
      <c r="E222" s="290"/>
      <c r="F222" s="290"/>
      <c r="G222" s="290"/>
      <c r="H222" s="290"/>
      <c r="I222" s="292"/>
      <c r="J222" s="240"/>
      <c r="K222" s="241"/>
      <c r="L222" s="242"/>
    </row>
    <row r="223" spans="1:12" s="134" customFormat="1" ht="30.75" customHeight="1" x14ac:dyDescent="0.2">
      <c r="A223" s="797" t="s">
        <v>170</v>
      </c>
      <c r="B223" s="798"/>
      <c r="C223" s="508" t="s">
        <v>243</v>
      </c>
      <c r="D223" s="281">
        <f t="shared" si="22"/>
        <v>0</v>
      </c>
      <c r="E223" s="290"/>
      <c r="F223" s="290"/>
      <c r="G223" s="290"/>
      <c r="H223" s="290"/>
      <c r="I223" s="292"/>
      <c r="J223" s="240"/>
      <c r="K223" s="241"/>
      <c r="L223" s="242"/>
    </row>
    <row r="224" spans="1:12" s="134" customFormat="1" ht="15" customHeight="1" x14ac:dyDescent="0.2">
      <c r="A224" s="495"/>
      <c r="B224" s="378" t="s">
        <v>556</v>
      </c>
      <c r="C224" s="508" t="s">
        <v>244</v>
      </c>
      <c r="D224" s="281">
        <f t="shared" si="22"/>
        <v>0</v>
      </c>
      <c r="E224" s="290"/>
      <c r="F224" s="290"/>
      <c r="G224" s="290"/>
      <c r="H224" s="290"/>
      <c r="I224" s="292"/>
      <c r="J224" s="240"/>
      <c r="K224" s="241"/>
      <c r="L224" s="242"/>
    </row>
    <row r="225" spans="1:12" s="134" customFormat="1" ht="15" customHeight="1" x14ac:dyDescent="0.2">
      <c r="A225" s="495"/>
      <c r="B225" s="378" t="s">
        <v>557</v>
      </c>
      <c r="C225" s="508" t="s">
        <v>245</v>
      </c>
      <c r="D225" s="281">
        <f t="shared" si="22"/>
        <v>0</v>
      </c>
      <c r="E225" s="290"/>
      <c r="F225" s="290"/>
      <c r="G225" s="290"/>
      <c r="H225" s="290"/>
      <c r="I225" s="292"/>
      <c r="J225" s="240"/>
      <c r="K225" s="241"/>
      <c r="L225" s="242"/>
    </row>
    <row r="226" spans="1:12" s="134" customFormat="1" ht="15" customHeight="1" x14ac:dyDescent="0.2">
      <c r="A226" s="495"/>
      <c r="B226" s="378" t="s">
        <v>558</v>
      </c>
      <c r="C226" s="508" t="s">
        <v>246</v>
      </c>
      <c r="D226" s="281">
        <f t="shared" si="22"/>
        <v>0</v>
      </c>
      <c r="E226" s="290"/>
      <c r="F226" s="290"/>
      <c r="G226" s="290"/>
      <c r="H226" s="290"/>
      <c r="I226" s="292"/>
      <c r="J226" s="240"/>
      <c r="K226" s="241"/>
      <c r="L226" s="242"/>
    </row>
    <row r="227" spans="1:12" s="134" customFormat="1" ht="29.25" customHeight="1" x14ac:dyDescent="0.2">
      <c r="A227" s="797" t="s">
        <v>171</v>
      </c>
      <c r="B227" s="798"/>
      <c r="C227" s="508" t="s">
        <v>247</v>
      </c>
      <c r="D227" s="281">
        <f t="shared" si="22"/>
        <v>0</v>
      </c>
      <c r="E227" s="290"/>
      <c r="F227" s="290"/>
      <c r="G227" s="290"/>
      <c r="H227" s="290"/>
      <c r="I227" s="292"/>
      <c r="J227" s="240"/>
      <c r="K227" s="241"/>
      <c r="L227" s="242"/>
    </row>
    <row r="228" spans="1:12" s="134" customFormat="1" ht="15" customHeight="1" x14ac:dyDescent="0.2">
      <c r="A228" s="495"/>
      <c r="B228" s="378" t="s">
        <v>556</v>
      </c>
      <c r="C228" s="508" t="s">
        <v>248</v>
      </c>
      <c r="D228" s="281">
        <f t="shared" si="22"/>
        <v>0</v>
      </c>
      <c r="E228" s="290"/>
      <c r="F228" s="290"/>
      <c r="G228" s="290"/>
      <c r="H228" s="290"/>
      <c r="I228" s="292"/>
      <c r="J228" s="240"/>
      <c r="K228" s="241"/>
      <c r="L228" s="242"/>
    </row>
    <row r="229" spans="1:12" s="134" customFormat="1" ht="15" customHeight="1" x14ac:dyDescent="0.2">
      <c r="A229" s="495"/>
      <c r="B229" s="378" t="s">
        <v>557</v>
      </c>
      <c r="C229" s="508" t="s">
        <v>249</v>
      </c>
      <c r="D229" s="281">
        <f t="shared" si="22"/>
        <v>0</v>
      </c>
      <c r="E229" s="290"/>
      <c r="F229" s="290"/>
      <c r="G229" s="290"/>
      <c r="H229" s="290"/>
      <c r="I229" s="292"/>
      <c r="J229" s="240"/>
      <c r="K229" s="241"/>
      <c r="L229" s="242"/>
    </row>
    <row r="230" spans="1:12" s="134" customFormat="1" ht="15" customHeight="1" x14ac:dyDescent="0.2">
      <c r="A230" s="495"/>
      <c r="B230" s="378" t="s">
        <v>558</v>
      </c>
      <c r="C230" s="508" t="s">
        <v>356</v>
      </c>
      <c r="D230" s="281">
        <f t="shared" si="22"/>
        <v>0</v>
      </c>
      <c r="E230" s="290"/>
      <c r="F230" s="290"/>
      <c r="G230" s="290"/>
      <c r="H230" s="290"/>
      <c r="I230" s="292"/>
      <c r="J230" s="240"/>
      <c r="K230" s="241"/>
      <c r="L230" s="242"/>
    </row>
    <row r="231" spans="1:12" s="134" customFormat="1" ht="31.15" customHeight="1" x14ac:dyDescent="0.2">
      <c r="A231" s="797" t="s">
        <v>172</v>
      </c>
      <c r="B231" s="798"/>
      <c r="C231" s="508" t="s">
        <v>357</v>
      </c>
      <c r="D231" s="281">
        <f t="shared" si="22"/>
        <v>0</v>
      </c>
      <c r="E231" s="290"/>
      <c r="F231" s="290"/>
      <c r="G231" s="290"/>
      <c r="H231" s="290"/>
      <c r="I231" s="292"/>
      <c r="J231" s="240"/>
      <c r="K231" s="241"/>
      <c r="L231" s="242"/>
    </row>
    <row r="232" spans="1:12" s="134" customFormat="1" ht="15" customHeight="1" x14ac:dyDescent="0.2">
      <c r="A232" s="495"/>
      <c r="B232" s="378" t="s">
        <v>556</v>
      </c>
      <c r="C232" s="508" t="s">
        <v>358</v>
      </c>
      <c r="D232" s="281">
        <f t="shared" si="22"/>
        <v>0</v>
      </c>
      <c r="E232" s="290"/>
      <c r="F232" s="290"/>
      <c r="G232" s="290"/>
      <c r="H232" s="290"/>
      <c r="I232" s="292"/>
      <c r="J232" s="240"/>
      <c r="K232" s="241"/>
      <c r="L232" s="242"/>
    </row>
    <row r="233" spans="1:12" s="134" customFormat="1" ht="15" customHeight="1" x14ac:dyDescent="0.2">
      <c r="A233" s="495"/>
      <c r="B233" s="378" t="s">
        <v>557</v>
      </c>
      <c r="C233" s="508" t="s">
        <v>359</v>
      </c>
      <c r="D233" s="281">
        <f t="shared" si="22"/>
        <v>0</v>
      </c>
      <c r="E233" s="290"/>
      <c r="F233" s="290"/>
      <c r="G233" s="290"/>
      <c r="H233" s="290"/>
      <c r="I233" s="292"/>
      <c r="J233" s="240"/>
      <c r="K233" s="241"/>
      <c r="L233" s="242"/>
    </row>
    <row r="234" spans="1:12" s="134" customFormat="1" ht="15" customHeight="1" x14ac:dyDescent="0.2">
      <c r="A234" s="495"/>
      <c r="B234" s="378" t="s">
        <v>558</v>
      </c>
      <c r="C234" s="508" t="s">
        <v>360</v>
      </c>
      <c r="D234" s="281">
        <f t="shared" si="22"/>
        <v>0</v>
      </c>
      <c r="E234" s="290"/>
      <c r="F234" s="290"/>
      <c r="G234" s="290"/>
      <c r="H234" s="290"/>
      <c r="I234" s="292"/>
      <c r="J234" s="240"/>
      <c r="K234" s="241"/>
      <c r="L234" s="242"/>
    </row>
    <row r="235" spans="1:12" s="134" customFormat="1" ht="33" customHeight="1" x14ac:dyDescent="0.2">
      <c r="A235" s="805" t="s">
        <v>173</v>
      </c>
      <c r="B235" s="806"/>
      <c r="C235" s="508" t="s">
        <v>772</v>
      </c>
      <c r="D235" s="281">
        <f t="shared" si="22"/>
        <v>0</v>
      </c>
      <c r="E235" s="290"/>
      <c r="F235" s="290"/>
      <c r="G235" s="290"/>
      <c r="H235" s="290"/>
      <c r="I235" s="292"/>
      <c r="J235" s="240"/>
      <c r="K235" s="241"/>
      <c r="L235" s="242"/>
    </row>
    <row r="236" spans="1:12" s="134" customFormat="1" ht="15" customHeight="1" x14ac:dyDescent="0.2">
      <c r="A236" s="509"/>
      <c r="B236" s="378" t="s">
        <v>556</v>
      </c>
      <c r="C236" s="508" t="s">
        <v>773</v>
      </c>
      <c r="D236" s="281">
        <f t="shared" si="22"/>
        <v>0</v>
      </c>
      <c r="E236" s="290"/>
      <c r="F236" s="290"/>
      <c r="G236" s="290"/>
      <c r="H236" s="290"/>
      <c r="I236" s="292"/>
      <c r="J236" s="240"/>
      <c r="K236" s="241"/>
      <c r="L236" s="242"/>
    </row>
    <row r="237" spans="1:12" s="134" customFormat="1" ht="15" customHeight="1" x14ac:dyDescent="0.2">
      <c r="A237" s="509"/>
      <c r="B237" s="378" t="s">
        <v>557</v>
      </c>
      <c r="C237" s="508" t="s">
        <v>174</v>
      </c>
      <c r="D237" s="281">
        <f t="shared" si="22"/>
        <v>0</v>
      </c>
      <c r="E237" s="290"/>
      <c r="F237" s="290"/>
      <c r="G237" s="290"/>
      <c r="H237" s="290"/>
      <c r="I237" s="292"/>
      <c r="J237" s="240"/>
      <c r="K237" s="241"/>
      <c r="L237" s="242"/>
    </row>
    <row r="238" spans="1:12" s="134" customFormat="1" ht="15" customHeight="1" x14ac:dyDescent="0.2">
      <c r="A238" s="509"/>
      <c r="B238" s="378" t="s">
        <v>558</v>
      </c>
      <c r="C238" s="508" t="s">
        <v>213</v>
      </c>
      <c r="D238" s="281">
        <f t="shared" si="22"/>
        <v>0</v>
      </c>
      <c r="E238" s="290"/>
      <c r="F238" s="290"/>
      <c r="G238" s="290"/>
      <c r="H238" s="290"/>
      <c r="I238" s="292"/>
      <c r="J238" s="240"/>
      <c r="K238" s="241"/>
      <c r="L238" s="242"/>
    </row>
    <row r="239" spans="1:12" s="134" customFormat="1" ht="15" customHeight="1" x14ac:dyDescent="0.2">
      <c r="A239" s="805" t="s">
        <v>129</v>
      </c>
      <c r="B239" s="806"/>
      <c r="C239" s="508" t="s">
        <v>214</v>
      </c>
      <c r="D239" s="281">
        <f t="shared" si="22"/>
        <v>0</v>
      </c>
      <c r="E239" s="290"/>
      <c r="F239" s="290"/>
      <c r="G239" s="290"/>
      <c r="H239" s="290"/>
      <c r="I239" s="292"/>
      <c r="J239" s="240"/>
      <c r="K239" s="241"/>
      <c r="L239" s="242"/>
    </row>
    <row r="240" spans="1:12" s="134" customFormat="1" ht="15" customHeight="1" x14ac:dyDescent="0.2">
      <c r="A240" s="509"/>
      <c r="B240" s="378" t="s">
        <v>556</v>
      </c>
      <c r="C240" s="508" t="s">
        <v>215</v>
      </c>
      <c r="D240" s="281">
        <f t="shared" si="22"/>
        <v>0</v>
      </c>
      <c r="E240" s="290"/>
      <c r="F240" s="290"/>
      <c r="G240" s="290"/>
      <c r="H240" s="290"/>
      <c r="I240" s="292"/>
      <c r="J240" s="240"/>
      <c r="K240" s="241"/>
      <c r="L240" s="242"/>
    </row>
    <row r="241" spans="1:12" s="134" customFormat="1" ht="15" customHeight="1" x14ac:dyDescent="0.2">
      <c r="A241" s="509"/>
      <c r="B241" s="378" t="s">
        <v>557</v>
      </c>
      <c r="C241" s="508" t="s">
        <v>216</v>
      </c>
      <c r="D241" s="281">
        <f t="shared" si="22"/>
        <v>0</v>
      </c>
      <c r="E241" s="290"/>
      <c r="F241" s="290"/>
      <c r="G241" s="290"/>
      <c r="H241" s="290"/>
      <c r="I241" s="292"/>
      <c r="J241" s="240"/>
      <c r="K241" s="241"/>
      <c r="L241" s="242"/>
    </row>
    <row r="242" spans="1:12" s="134" customFormat="1" ht="15" customHeight="1" x14ac:dyDescent="0.2">
      <c r="A242" s="509"/>
      <c r="B242" s="378" t="s">
        <v>558</v>
      </c>
      <c r="C242" s="508" t="s">
        <v>676</v>
      </c>
      <c r="D242" s="281">
        <f t="shared" si="22"/>
        <v>0</v>
      </c>
      <c r="E242" s="290"/>
      <c r="F242" s="290"/>
      <c r="G242" s="290"/>
      <c r="H242" s="290"/>
      <c r="I242" s="292"/>
      <c r="J242" s="240"/>
      <c r="K242" s="241"/>
      <c r="L242" s="242"/>
    </row>
    <row r="243" spans="1:12" s="134" customFormat="1" ht="15" customHeight="1" x14ac:dyDescent="0.2">
      <c r="A243" s="807" t="s">
        <v>130</v>
      </c>
      <c r="B243" s="808"/>
      <c r="C243" s="508" t="s">
        <v>677</v>
      </c>
      <c r="D243" s="281">
        <f t="shared" si="22"/>
        <v>0</v>
      </c>
      <c r="E243" s="290"/>
      <c r="F243" s="290"/>
      <c r="G243" s="290"/>
      <c r="H243" s="290"/>
      <c r="I243" s="292"/>
      <c r="J243" s="240"/>
      <c r="K243" s="241"/>
      <c r="L243" s="242"/>
    </row>
    <row r="244" spans="1:12" s="134" customFormat="1" ht="15" customHeight="1" x14ac:dyDescent="0.2">
      <c r="A244" s="510"/>
      <c r="B244" s="378" t="s">
        <v>556</v>
      </c>
      <c r="C244" s="508" t="s">
        <v>678</v>
      </c>
      <c r="D244" s="281">
        <f t="shared" si="22"/>
        <v>0</v>
      </c>
      <c r="E244" s="290"/>
      <c r="F244" s="290"/>
      <c r="G244" s="290"/>
      <c r="H244" s="290"/>
      <c r="I244" s="292"/>
      <c r="J244" s="240"/>
      <c r="K244" s="241"/>
      <c r="L244" s="242"/>
    </row>
    <row r="245" spans="1:12" s="134" customFormat="1" ht="15" customHeight="1" x14ac:dyDescent="0.2">
      <c r="A245" s="510"/>
      <c r="B245" s="378" t="s">
        <v>557</v>
      </c>
      <c r="C245" s="508" t="s">
        <v>679</v>
      </c>
      <c r="D245" s="281">
        <f t="shared" si="22"/>
        <v>0</v>
      </c>
      <c r="E245" s="290"/>
      <c r="F245" s="290"/>
      <c r="G245" s="290"/>
      <c r="H245" s="290"/>
      <c r="I245" s="292"/>
      <c r="J245" s="240"/>
      <c r="K245" s="241"/>
      <c r="L245" s="242"/>
    </row>
    <row r="246" spans="1:12" s="134" customFormat="1" ht="15" customHeight="1" x14ac:dyDescent="0.2">
      <c r="A246" s="510"/>
      <c r="B246" s="378" t="s">
        <v>558</v>
      </c>
      <c r="C246" s="508" t="s">
        <v>680</v>
      </c>
      <c r="D246" s="281">
        <f t="shared" si="22"/>
        <v>0</v>
      </c>
      <c r="E246" s="290"/>
      <c r="F246" s="290"/>
      <c r="G246" s="290"/>
      <c r="H246" s="290"/>
      <c r="I246" s="292"/>
      <c r="J246" s="240"/>
      <c r="K246" s="241"/>
      <c r="L246" s="242"/>
    </row>
    <row r="247" spans="1:12" s="134" customFormat="1" ht="28.15" customHeight="1" x14ac:dyDescent="0.2">
      <c r="A247" s="807" t="s">
        <v>670</v>
      </c>
      <c r="B247" s="808"/>
      <c r="C247" s="508" t="s">
        <v>681</v>
      </c>
      <c r="D247" s="281">
        <f t="shared" si="22"/>
        <v>0</v>
      </c>
      <c r="E247" s="290"/>
      <c r="F247" s="290"/>
      <c r="G247" s="290"/>
      <c r="H247" s="290"/>
      <c r="I247" s="292"/>
      <c r="J247" s="240"/>
      <c r="K247" s="241"/>
      <c r="L247" s="242"/>
    </row>
    <row r="248" spans="1:12" s="134" customFormat="1" ht="15" customHeight="1" x14ac:dyDescent="0.2">
      <c r="A248" s="510"/>
      <c r="B248" s="378" t="s">
        <v>556</v>
      </c>
      <c r="C248" s="508" t="s">
        <v>682</v>
      </c>
      <c r="D248" s="281">
        <f t="shared" si="22"/>
        <v>0</v>
      </c>
      <c r="E248" s="290"/>
      <c r="F248" s="290"/>
      <c r="G248" s="290"/>
      <c r="H248" s="290"/>
      <c r="I248" s="292"/>
      <c r="J248" s="240"/>
      <c r="K248" s="241"/>
      <c r="L248" s="242"/>
    </row>
    <row r="249" spans="1:12" s="134" customFormat="1" ht="15" customHeight="1" x14ac:dyDescent="0.2">
      <c r="A249" s="510"/>
      <c r="B249" s="378" t="s">
        <v>557</v>
      </c>
      <c r="C249" s="508" t="s">
        <v>287</v>
      </c>
      <c r="D249" s="281">
        <f t="shared" si="22"/>
        <v>0</v>
      </c>
      <c r="E249" s="290"/>
      <c r="F249" s="290"/>
      <c r="G249" s="290"/>
      <c r="H249" s="290"/>
      <c r="I249" s="292"/>
      <c r="J249" s="240"/>
      <c r="K249" s="241"/>
      <c r="L249" s="242"/>
    </row>
    <row r="250" spans="1:12" s="134" customFormat="1" ht="15" customHeight="1" x14ac:dyDescent="0.2">
      <c r="A250" s="510"/>
      <c r="B250" s="378" t="s">
        <v>558</v>
      </c>
      <c r="C250" s="508" t="s">
        <v>288</v>
      </c>
      <c r="D250" s="281">
        <f t="shared" si="22"/>
        <v>0</v>
      </c>
      <c r="E250" s="290"/>
      <c r="F250" s="290"/>
      <c r="G250" s="290"/>
      <c r="H250" s="290"/>
      <c r="I250" s="292"/>
      <c r="J250" s="240"/>
      <c r="K250" s="241"/>
      <c r="L250" s="242"/>
    </row>
    <row r="251" spans="1:12" s="134" customFormat="1" ht="30" customHeight="1" x14ac:dyDescent="0.2">
      <c r="A251" s="807" t="s">
        <v>134</v>
      </c>
      <c r="B251" s="808"/>
      <c r="C251" s="508" t="s">
        <v>81</v>
      </c>
      <c r="D251" s="281">
        <f t="shared" si="22"/>
        <v>0</v>
      </c>
      <c r="E251" s="290"/>
      <c r="F251" s="290"/>
      <c r="G251" s="290"/>
      <c r="H251" s="290"/>
      <c r="I251" s="292"/>
      <c r="J251" s="240"/>
      <c r="K251" s="241"/>
      <c r="L251" s="242"/>
    </row>
    <row r="252" spans="1:12" s="134" customFormat="1" ht="15.6" customHeight="1" x14ac:dyDescent="0.2">
      <c r="A252" s="510"/>
      <c r="B252" s="378" t="s">
        <v>556</v>
      </c>
      <c r="C252" s="508" t="s">
        <v>82</v>
      </c>
      <c r="D252" s="281">
        <f t="shared" si="22"/>
        <v>0</v>
      </c>
      <c r="E252" s="290"/>
      <c r="F252" s="290"/>
      <c r="G252" s="290"/>
      <c r="H252" s="290"/>
      <c r="I252" s="292"/>
      <c r="J252" s="240"/>
      <c r="K252" s="241"/>
      <c r="L252" s="242"/>
    </row>
    <row r="253" spans="1:12" s="134" customFormat="1" ht="15.6" customHeight="1" x14ac:dyDescent="0.2">
      <c r="A253" s="510"/>
      <c r="B253" s="378" t="s">
        <v>557</v>
      </c>
      <c r="C253" s="508" t="s">
        <v>83</v>
      </c>
      <c r="D253" s="281">
        <f t="shared" si="22"/>
        <v>0</v>
      </c>
      <c r="E253" s="290"/>
      <c r="F253" s="290"/>
      <c r="G253" s="290"/>
      <c r="H253" s="290"/>
      <c r="I253" s="292"/>
      <c r="J253" s="240"/>
      <c r="K253" s="241"/>
      <c r="L253" s="242"/>
    </row>
    <row r="254" spans="1:12" s="134" customFormat="1" ht="15.6" customHeight="1" x14ac:dyDescent="0.2">
      <c r="A254" s="510"/>
      <c r="B254" s="378" t="s">
        <v>558</v>
      </c>
      <c r="C254" s="508" t="s">
        <v>84</v>
      </c>
      <c r="D254" s="281">
        <f t="shared" si="22"/>
        <v>0</v>
      </c>
      <c r="E254" s="290"/>
      <c r="F254" s="290"/>
      <c r="G254" s="290"/>
      <c r="H254" s="290"/>
      <c r="I254" s="292"/>
      <c r="J254" s="240"/>
      <c r="K254" s="241"/>
      <c r="L254" s="242"/>
    </row>
    <row r="255" spans="1:12" s="134" customFormat="1" ht="18" customHeight="1" x14ac:dyDescent="0.2">
      <c r="A255" s="807" t="s">
        <v>72</v>
      </c>
      <c r="B255" s="808"/>
      <c r="C255" s="508">
        <v>56.27</v>
      </c>
      <c r="D255" s="281">
        <f t="shared" si="22"/>
        <v>0</v>
      </c>
      <c r="E255" s="290"/>
      <c r="F255" s="290"/>
      <c r="G255" s="290"/>
      <c r="H255" s="290"/>
      <c r="I255" s="292"/>
      <c r="J255" s="240"/>
      <c r="K255" s="241"/>
      <c r="L255" s="242"/>
    </row>
    <row r="256" spans="1:12" s="134" customFormat="1" ht="15.6" customHeight="1" x14ac:dyDescent="0.2">
      <c r="A256" s="510"/>
      <c r="B256" s="378" t="s">
        <v>556</v>
      </c>
      <c r="C256" s="508" t="s">
        <v>73</v>
      </c>
      <c r="D256" s="281">
        <f t="shared" si="22"/>
        <v>0</v>
      </c>
      <c r="E256" s="290"/>
      <c r="F256" s="290"/>
      <c r="G256" s="290"/>
      <c r="H256" s="290"/>
      <c r="I256" s="292"/>
      <c r="J256" s="240"/>
      <c r="K256" s="241"/>
      <c r="L256" s="242"/>
    </row>
    <row r="257" spans="1:12" s="134" customFormat="1" ht="15.6" customHeight="1" x14ac:dyDescent="0.2">
      <c r="A257" s="510"/>
      <c r="B257" s="378" t="s">
        <v>557</v>
      </c>
      <c r="C257" s="508" t="s">
        <v>74</v>
      </c>
      <c r="D257" s="281">
        <f t="shared" si="22"/>
        <v>0</v>
      </c>
      <c r="E257" s="290"/>
      <c r="F257" s="290"/>
      <c r="G257" s="290"/>
      <c r="H257" s="290"/>
      <c r="I257" s="292"/>
      <c r="J257" s="240"/>
      <c r="K257" s="241"/>
      <c r="L257" s="242"/>
    </row>
    <row r="258" spans="1:12" s="134" customFormat="1" ht="15.6" customHeight="1" x14ac:dyDescent="0.2">
      <c r="A258" s="510"/>
      <c r="B258" s="378" t="s">
        <v>558</v>
      </c>
      <c r="C258" s="508" t="s">
        <v>75</v>
      </c>
      <c r="D258" s="281">
        <f t="shared" si="22"/>
        <v>0</v>
      </c>
      <c r="E258" s="290"/>
      <c r="F258" s="290"/>
      <c r="G258" s="290"/>
      <c r="H258" s="290"/>
      <c r="I258" s="292"/>
      <c r="J258" s="240"/>
      <c r="K258" s="241"/>
      <c r="L258" s="242"/>
    </row>
    <row r="259" spans="1:12" s="134" customFormat="1" ht="27.75" customHeight="1" x14ac:dyDescent="0.2">
      <c r="A259" s="807" t="s">
        <v>79</v>
      </c>
      <c r="B259" s="808"/>
      <c r="C259" s="508">
        <v>56.28</v>
      </c>
      <c r="D259" s="281">
        <f t="shared" si="22"/>
        <v>0</v>
      </c>
      <c r="E259" s="290"/>
      <c r="F259" s="290"/>
      <c r="G259" s="290"/>
      <c r="H259" s="290"/>
      <c r="I259" s="292"/>
      <c r="J259" s="240"/>
      <c r="K259" s="241"/>
      <c r="L259" s="242"/>
    </row>
    <row r="260" spans="1:12" s="134" customFormat="1" ht="15.6" customHeight="1" x14ac:dyDescent="0.2">
      <c r="A260" s="510"/>
      <c r="B260" s="378" t="s">
        <v>556</v>
      </c>
      <c r="C260" s="508" t="s">
        <v>76</v>
      </c>
      <c r="D260" s="281">
        <f t="shared" si="22"/>
        <v>0</v>
      </c>
      <c r="E260" s="290"/>
      <c r="F260" s="290"/>
      <c r="G260" s="290"/>
      <c r="H260" s="290"/>
      <c r="I260" s="292"/>
      <c r="J260" s="240"/>
      <c r="K260" s="241"/>
      <c r="L260" s="242"/>
    </row>
    <row r="261" spans="1:12" s="134" customFormat="1" ht="15.6" customHeight="1" x14ac:dyDescent="0.2">
      <c r="A261" s="510"/>
      <c r="B261" s="378" t="s">
        <v>557</v>
      </c>
      <c r="C261" s="508" t="s">
        <v>77</v>
      </c>
      <c r="D261" s="281">
        <f t="shared" si="22"/>
        <v>0</v>
      </c>
      <c r="E261" s="290"/>
      <c r="F261" s="290"/>
      <c r="G261" s="290"/>
      <c r="H261" s="290"/>
      <c r="I261" s="292"/>
      <c r="J261" s="240"/>
      <c r="K261" s="241"/>
      <c r="L261" s="242"/>
    </row>
    <row r="262" spans="1:12" s="134" customFormat="1" ht="15.6" customHeight="1" x14ac:dyDescent="0.2">
      <c r="A262" s="510"/>
      <c r="B262" s="378" t="s">
        <v>558</v>
      </c>
      <c r="C262" s="508" t="s">
        <v>78</v>
      </c>
      <c r="D262" s="281">
        <f t="shared" si="22"/>
        <v>0</v>
      </c>
      <c r="E262" s="290"/>
      <c r="F262" s="290"/>
      <c r="G262" s="290"/>
      <c r="H262" s="290"/>
      <c r="I262" s="292"/>
      <c r="J262" s="240"/>
      <c r="K262" s="241"/>
      <c r="L262" s="242"/>
    </row>
    <row r="263" spans="1:12" s="134" customFormat="1" ht="15.6" customHeight="1" x14ac:dyDescent="0.2">
      <c r="A263" s="354" t="s">
        <v>640</v>
      </c>
      <c r="B263" s="501"/>
      <c r="C263" s="470" t="s">
        <v>289</v>
      </c>
      <c r="D263" s="281">
        <f t="shared" si="22"/>
        <v>0</v>
      </c>
      <c r="E263" s="290"/>
      <c r="F263" s="291">
        <f t="shared" ref="F263:L263" si="23">F264+F274</f>
        <v>0</v>
      </c>
      <c r="G263" s="291">
        <f t="shared" si="23"/>
        <v>0</v>
      </c>
      <c r="H263" s="291">
        <f t="shared" si="23"/>
        <v>0</v>
      </c>
      <c r="I263" s="291">
        <f t="shared" si="23"/>
        <v>0</v>
      </c>
      <c r="J263" s="290">
        <f t="shared" si="23"/>
        <v>0</v>
      </c>
      <c r="K263" s="290">
        <f t="shared" si="23"/>
        <v>0</v>
      </c>
      <c r="L263" s="297">
        <f t="shared" si="23"/>
        <v>0</v>
      </c>
    </row>
    <row r="264" spans="1:12" s="134" customFormat="1" ht="15.6" customHeight="1" x14ac:dyDescent="0.2">
      <c r="A264" s="473" t="s">
        <v>433</v>
      </c>
      <c r="B264" s="474"/>
      <c r="C264" s="383">
        <v>71</v>
      </c>
      <c r="D264" s="281">
        <f t="shared" si="22"/>
        <v>0</v>
      </c>
      <c r="E264" s="290"/>
      <c r="F264" s="291">
        <f t="shared" ref="F264:L264" si="24">F265+F270</f>
        <v>0</v>
      </c>
      <c r="G264" s="291">
        <f t="shared" si="24"/>
        <v>0</v>
      </c>
      <c r="H264" s="291">
        <f t="shared" si="24"/>
        <v>0</v>
      </c>
      <c r="I264" s="291">
        <f t="shared" si="24"/>
        <v>0</v>
      </c>
      <c r="J264" s="290">
        <f t="shared" si="24"/>
        <v>0</v>
      </c>
      <c r="K264" s="290">
        <f t="shared" si="24"/>
        <v>0</v>
      </c>
      <c r="L264" s="297">
        <f t="shared" si="24"/>
        <v>0</v>
      </c>
    </row>
    <row r="265" spans="1:12" s="134" customFormat="1" ht="15.6" customHeight="1" x14ac:dyDescent="0.2">
      <c r="A265" s="473" t="s">
        <v>290</v>
      </c>
      <c r="B265" s="474"/>
      <c r="C265" s="383" t="s">
        <v>291</v>
      </c>
      <c r="D265" s="281">
        <f t="shared" si="22"/>
        <v>0</v>
      </c>
      <c r="E265" s="290"/>
      <c r="F265" s="291">
        <f t="shared" ref="F265:L265" si="25">SUM(F266:F269)</f>
        <v>0</v>
      </c>
      <c r="G265" s="291">
        <f t="shared" si="25"/>
        <v>0</v>
      </c>
      <c r="H265" s="291">
        <f t="shared" si="25"/>
        <v>0</v>
      </c>
      <c r="I265" s="291">
        <f t="shared" si="25"/>
        <v>0</v>
      </c>
      <c r="J265" s="290">
        <f t="shared" si="25"/>
        <v>0</v>
      </c>
      <c r="K265" s="290">
        <f t="shared" si="25"/>
        <v>0</v>
      </c>
      <c r="L265" s="297">
        <f t="shared" si="25"/>
        <v>0</v>
      </c>
    </row>
    <row r="266" spans="1:12" s="134" customFormat="1" ht="15.6" customHeight="1" x14ac:dyDescent="0.2">
      <c r="A266" s="473"/>
      <c r="B266" s="474" t="s">
        <v>175</v>
      </c>
      <c r="C266" s="383" t="s">
        <v>176</v>
      </c>
      <c r="D266" s="281">
        <f t="shared" si="22"/>
        <v>0</v>
      </c>
      <c r="E266" s="290"/>
      <c r="F266" s="290"/>
      <c r="G266" s="290"/>
      <c r="H266" s="290"/>
      <c r="I266" s="292"/>
      <c r="J266" s="240"/>
      <c r="K266" s="241"/>
      <c r="L266" s="242"/>
    </row>
    <row r="267" spans="1:12" s="134" customFormat="1" ht="15.6" customHeight="1" x14ac:dyDescent="0.2">
      <c r="A267" s="511"/>
      <c r="B267" s="481" t="s">
        <v>177</v>
      </c>
      <c r="C267" s="383" t="s">
        <v>178</v>
      </c>
      <c r="D267" s="281">
        <f t="shared" si="22"/>
        <v>0</v>
      </c>
      <c r="E267" s="290"/>
      <c r="F267" s="290"/>
      <c r="G267" s="290"/>
      <c r="H267" s="290"/>
      <c r="I267" s="292"/>
      <c r="J267" s="240"/>
      <c r="K267" s="241"/>
      <c r="L267" s="242"/>
    </row>
    <row r="268" spans="1:12" s="134" customFormat="1" ht="15.6" customHeight="1" x14ac:dyDescent="0.2">
      <c r="A268" s="473"/>
      <c r="B268" s="469" t="s">
        <v>324</v>
      </c>
      <c r="C268" s="383" t="s">
        <v>278</v>
      </c>
      <c r="D268" s="281">
        <f t="shared" si="22"/>
        <v>0</v>
      </c>
      <c r="E268" s="290"/>
      <c r="F268" s="290"/>
      <c r="G268" s="290"/>
      <c r="H268" s="290"/>
      <c r="I268" s="292"/>
      <c r="J268" s="240"/>
      <c r="K268" s="241"/>
      <c r="L268" s="242"/>
    </row>
    <row r="269" spans="1:12" s="134" customFormat="1" ht="15.6" customHeight="1" x14ac:dyDescent="0.2">
      <c r="A269" s="473"/>
      <c r="B269" s="469" t="s">
        <v>279</v>
      </c>
      <c r="C269" s="383" t="s">
        <v>614</v>
      </c>
      <c r="D269" s="281">
        <f t="shared" si="22"/>
        <v>0</v>
      </c>
      <c r="E269" s="290"/>
      <c r="F269" s="290"/>
      <c r="G269" s="290"/>
      <c r="H269" s="290"/>
      <c r="I269" s="292"/>
      <c r="J269" s="240"/>
      <c r="K269" s="241"/>
      <c r="L269" s="242"/>
    </row>
    <row r="270" spans="1:12" s="134" customFormat="1" ht="15.6" customHeight="1" x14ac:dyDescent="0.2">
      <c r="A270" s="473" t="s">
        <v>615</v>
      </c>
      <c r="B270" s="469"/>
      <c r="C270" s="383" t="s">
        <v>183</v>
      </c>
      <c r="D270" s="281">
        <f t="shared" ref="D270:D286" si="26">F270+G270+H270+I270</f>
        <v>0</v>
      </c>
      <c r="E270" s="290"/>
      <c r="F270" s="290"/>
      <c r="G270" s="290"/>
      <c r="H270" s="290"/>
      <c r="I270" s="292"/>
      <c r="J270" s="240"/>
      <c r="K270" s="241"/>
      <c r="L270" s="242"/>
    </row>
    <row r="271" spans="1:12" s="134" customFormat="1" ht="15.6" customHeight="1" x14ac:dyDescent="0.2">
      <c r="A271" s="473" t="s">
        <v>184</v>
      </c>
      <c r="B271" s="469"/>
      <c r="C271" s="383">
        <v>72</v>
      </c>
      <c r="D271" s="281">
        <f t="shared" si="26"/>
        <v>0</v>
      </c>
      <c r="E271" s="290"/>
      <c r="F271" s="290"/>
      <c r="G271" s="290"/>
      <c r="H271" s="290"/>
      <c r="I271" s="292"/>
      <c r="J271" s="290"/>
      <c r="K271" s="290"/>
      <c r="L271" s="297"/>
    </row>
    <row r="272" spans="1:12" s="134" customFormat="1" ht="15.6" customHeight="1" x14ac:dyDescent="0.2">
      <c r="A272" s="512" t="s">
        <v>185</v>
      </c>
      <c r="B272" s="513"/>
      <c r="C272" s="383" t="s">
        <v>186</v>
      </c>
      <c r="D272" s="281">
        <f t="shared" si="26"/>
        <v>0</v>
      </c>
      <c r="E272" s="290"/>
      <c r="F272" s="290"/>
      <c r="G272" s="290"/>
      <c r="H272" s="290"/>
      <c r="I272" s="292"/>
      <c r="J272" s="240"/>
      <c r="K272" s="241"/>
      <c r="L272" s="242"/>
    </row>
    <row r="273" spans="1:12" s="134" customFormat="1" ht="15.6" customHeight="1" x14ac:dyDescent="0.2">
      <c r="A273" s="512"/>
      <c r="B273" s="469" t="s">
        <v>283</v>
      </c>
      <c r="C273" s="330" t="s">
        <v>284</v>
      </c>
      <c r="D273" s="281">
        <f t="shared" si="26"/>
        <v>0</v>
      </c>
      <c r="E273" s="290"/>
      <c r="F273" s="290"/>
      <c r="G273" s="290"/>
      <c r="H273" s="290"/>
      <c r="I273" s="292"/>
      <c r="J273" s="240"/>
      <c r="K273" s="241"/>
      <c r="L273" s="242"/>
    </row>
    <row r="274" spans="1:12" s="134" customFormat="1" ht="15.6" customHeight="1" x14ac:dyDescent="0.2">
      <c r="A274" s="512" t="s">
        <v>97</v>
      </c>
      <c r="B274" s="513"/>
      <c r="C274" s="514">
        <v>75</v>
      </c>
      <c r="D274" s="281">
        <f t="shared" si="26"/>
        <v>0</v>
      </c>
      <c r="E274" s="290"/>
      <c r="F274" s="290"/>
      <c r="G274" s="290"/>
      <c r="H274" s="290"/>
      <c r="I274" s="292"/>
      <c r="J274" s="240"/>
      <c r="K274" s="241"/>
      <c r="L274" s="242"/>
    </row>
    <row r="275" spans="1:12" s="134" customFormat="1" ht="15.6" customHeight="1" x14ac:dyDescent="0.2">
      <c r="A275" s="354" t="s">
        <v>513</v>
      </c>
      <c r="B275" s="501"/>
      <c r="C275" s="330" t="s">
        <v>578</v>
      </c>
      <c r="D275" s="281">
        <f t="shared" si="26"/>
        <v>0</v>
      </c>
      <c r="E275" s="290"/>
      <c r="F275" s="290"/>
      <c r="G275" s="290"/>
      <c r="H275" s="290"/>
      <c r="I275" s="292"/>
      <c r="J275" s="290"/>
      <c r="K275" s="290"/>
      <c r="L275" s="297"/>
    </row>
    <row r="276" spans="1:12" s="134" customFormat="1" ht="15.6" customHeight="1" x14ac:dyDescent="0.2">
      <c r="A276" s="502" t="s">
        <v>514</v>
      </c>
      <c r="B276" s="484"/>
      <c r="C276" s="470" t="s">
        <v>715</v>
      </c>
      <c r="D276" s="281">
        <f t="shared" si="26"/>
        <v>0</v>
      </c>
      <c r="E276" s="290"/>
      <c r="F276" s="290"/>
      <c r="G276" s="290"/>
      <c r="H276" s="290"/>
      <c r="I276" s="292"/>
      <c r="J276" s="290"/>
      <c r="K276" s="290"/>
      <c r="L276" s="297"/>
    </row>
    <row r="277" spans="1:12" s="134" customFormat="1" ht="26.45" customHeight="1" x14ac:dyDescent="0.2">
      <c r="A277" s="787" t="s">
        <v>515</v>
      </c>
      <c r="B277" s="788"/>
      <c r="C277" s="330" t="s">
        <v>516</v>
      </c>
      <c r="D277" s="281">
        <f t="shared" si="26"/>
        <v>0</v>
      </c>
      <c r="E277" s="290"/>
      <c r="F277" s="290"/>
      <c r="G277" s="290"/>
      <c r="H277" s="290"/>
      <c r="I277" s="292"/>
      <c r="J277" s="240"/>
      <c r="K277" s="241"/>
      <c r="L277" s="242"/>
    </row>
    <row r="278" spans="1:12" s="134" customFormat="1" ht="35.25" customHeight="1" x14ac:dyDescent="0.2">
      <c r="A278" s="813" t="s">
        <v>10</v>
      </c>
      <c r="B278" s="814"/>
      <c r="C278" s="470" t="s">
        <v>711</v>
      </c>
      <c r="D278" s="281">
        <f t="shared" si="26"/>
        <v>0</v>
      </c>
      <c r="E278" s="240"/>
      <c r="F278" s="247">
        <f t="shared" ref="F278:L279" si="27">F279</f>
        <v>0</v>
      </c>
      <c r="G278" s="247">
        <f t="shared" si="27"/>
        <v>0</v>
      </c>
      <c r="H278" s="247">
        <f t="shared" si="27"/>
        <v>0</v>
      </c>
      <c r="I278" s="247">
        <f t="shared" si="27"/>
        <v>0</v>
      </c>
      <c r="J278" s="240">
        <f t="shared" si="27"/>
        <v>0</v>
      </c>
      <c r="K278" s="240">
        <f t="shared" si="27"/>
        <v>0</v>
      </c>
      <c r="L278" s="242">
        <f t="shared" si="27"/>
        <v>0</v>
      </c>
    </row>
    <row r="279" spans="1:12" s="134" customFormat="1" ht="23.25" customHeight="1" x14ac:dyDescent="0.2">
      <c r="A279" s="803" t="s">
        <v>20</v>
      </c>
      <c r="B279" s="804"/>
      <c r="C279" s="330" t="s">
        <v>415</v>
      </c>
      <c r="D279" s="281">
        <f t="shared" si="26"/>
        <v>0</v>
      </c>
      <c r="E279" s="240"/>
      <c r="F279" s="247">
        <f t="shared" si="27"/>
        <v>0</v>
      </c>
      <c r="G279" s="247">
        <f t="shared" si="27"/>
        <v>0</v>
      </c>
      <c r="H279" s="247">
        <f t="shared" si="27"/>
        <v>0</v>
      </c>
      <c r="I279" s="247">
        <f t="shared" si="27"/>
        <v>0</v>
      </c>
      <c r="J279" s="240">
        <f t="shared" si="27"/>
        <v>0</v>
      </c>
      <c r="K279" s="240">
        <f t="shared" si="27"/>
        <v>0</v>
      </c>
      <c r="L279" s="242">
        <f t="shared" si="27"/>
        <v>0</v>
      </c>
    </row>
    <row r="280" spans="1:12" s="134" customFormat="1" ht="25.5" x14ac:dyDescent="0.2">
      <c r="A280" s="473"/>
      <c r="B280" s="503" t="s">
        <v>393</v>
      </c>
      <c r="C280" s="330" t="s">
        <v>392</v>
      </c>
      <c r="D280" s="281">
        <f t="shared" si="26"/>
        <v>0</v>
      </c>
      <c r="E280" s="240"/>
      <c r="F280" s="241"/>
      <c r="G280" s="240"/>
      <c r="H280" s="240"/>
      <c r="I280" s="241"/>
      <c r="J280" s="240"/>
      <c r="K280" s="241"/>
      <c r="L280" s="242"/>
    </row>
    <row r="281" spans="1:12" s="134" customFormat="1" ht="33.6" customHeight="1" x14ac:dyDescent="0.2">
      <c r="A281" s="473"/>
      <c r="B281" s="503" t="s">
        <v>21</v>
      </c>
      <c r="C281" s="330" t="s">
        <v>22</v>
      </c>
      <c r="D281" s="281">
        <f t="shared" si="26"/>
        <v>0</v>
      </c>
      <c r="E281" s="240"/>
      <c r="F281" s="241"/>
      <c r="G281" s="240"/>
      <c r="H281" s="240"/>
      <c r="I281" s="241"/>
      <c r="J281" s="240"/>
      <c r="K281" s="241"/>
      <c r="L281" s="242"/>
    </row>
    <row r="282" spans="1:12" s="134" customFormat="1" ht="16.899999999999999" customHeight="1" x14ac:dyDescent="0.2">
      <c r="A282" s="504" t="s">
        <v>9</v>
      </c>
      <c r="B282" s="329"/>
      <c r="C282" s="330" t="s">
        <v>133</v>
      </c>
      <c r="D282" s="281">
        <f t="shared" si="26"/>
        <v>0</v>
      </c>
      <c r="E282" s="290"/>
      <c r="F282" s="290"/>
      <c r="G282" s="290"/>
      <c r="H282" s="290"/>
      <c r="I282" s="292"/>
      <c r="J282" s="290"/>
      <c r="K282" s="290"/>
      <c r="L282" s="297"/>
    </row>
    <row r="283" spans="1:12" s="134" customFormat="1" ht="16.899999999999999" customHeight="1" x14ac:dyDescent="0.2">
      <c r="A283" s="473" t="s">
        <v>551</v>
      </c>
      <c r="B283" s="469"/>
      <c r="C283" s="498" t="s">
        <v>526</v>
      </c>
      <c r="D283" s="281">
        <f t="shared" si="26"/>
        <v>0</v>
      </c>
      <c r="E283" s="290"/>
      <c r="F283" s="298">
        <f t="shared" ref="F283:L283" si="28">F284</f>
        <v>0</v>
      </c>
      <c r="G283" s="298">
        <f t="shared" si="28"/>
        <v>0</v>
      </c>
      <c r="H283" s="298">
        <f t="shared" si="28"/>
        <v>0</v>
      </c>
      <c r="I283" s="298">
        <f t="shared" si="28"/>
        <v>0</v>
      </c>
      <c r="J283" s="290">
        <f t="shared" si="28"/>
        <v>0</v>
      </c>
      <c r="K283" s="290">
        <f t="shared" si="28"/>
        <v>0</v>
      </c>
      <c r="L283" s="297">
        <f t="shared" si="28"/>
        <v>0</v>
      </c>
    </row>
    <row r="284" spans="1:12" s="134" customFormat="1" x14ac:dyDescent="0.2">
      <c r="A284" s="495"/>
      <c r="B284" s="505" t="s">
        <v>635</v>
      </c>
      <c r="C284" s="498" t="s">
        <v>528</v>
      </c>
      <c r="D284" s="281">
        <f t="shared" si="26"/>
        <v>0</v>
      </c>
      <c r="E284" s="290"/>
      <c r="F284" s="290"/>
      <c r="G284" s="290"/>
      <c r="H284" s="290"/>
      <c r="I284" s="292"/>
      <c r="J284" s="290"/>
      <c r="K284" s="290"/>
      <c r="L284" s="297"/>
    </row>
    <row r="285" spans="1:12" s="95" customFormat="1" x14ac:dyDescent="0.2">
      <c r="A285" s="495" t="s">
        <v>552</v>
      </c>
      <c r="B285" s="505"/>
      <c r="C285" s="498" t="s">
        <v>529</v>
      </c>
      <c r="D285" s="281">
        <f t="shared" si="26"/>
        <v>0</v>
      </c>
      <c r="E285" s="290"/>
      <c r="F285" s="298">
        <f t="shared" ref="F285:L285" si="29">F286</f>
        <v>0</v>
      </c>
      <c r="G285" s="298">
        <f t="shared" si="29"/>
        <v>0</v>
      </c>
      <c r="H285" s="298">
        <f t="shared" si="29"/>
        <v>0</v>
      </c>
      <c r="I285" s="298">
        <f t="shared" si="29"/>
        <v>0</v>
      </c>
      <c r="J285" s="290">
        <f t="shared" si="29"/>
        <v>0</v>
      </c>
      <c r="K285" s="290">
        <f t="shared" si="29"/>
        <v>0</v>
      </c>
      <c r="L285" s="297">
        <f t="shared" si="29"/>
        <v>0</v>
      </c>
    </row>
    <row r="286" spans="1:12" s="134" customFormat="1" ht="13.5" thickBot="1" x14ac:dyDescent="0.25">
      <c r="A286" s="515"/>
      <c r="B286" s="516" t="s">
        <v>67</v>
      </c>
      <c r="C286" s="517" t="s">
        <v>531</v>
      </c>
      <c r="D286" s="301">
        <f t="shared" si="26"/>
        <v>0</v>
      </c>
      <c r="E286" s="302"/>
      <c r="F286" s="302"/>
      <c r="G286" s="302"/>
      <c r="H286" s="302"/>
      <c r="I286" s="303"/>
      <c r="J286" s="302"/>
      <c r="K286" s="302"/>
      <c r="L286" s="304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830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247:B247"/>
    <mergeCell ref="A279:B279"/>
    <mergeCell ref="A255:B255"/>
    <mergeCell ref="A259:B259"/>
    <mergeCell ref="A277:B277"/>
    <mergeCell ref="A278:B278"/>
    <mergeCell ref="A251:B251"/>
    <mergeCell ref="A227:B227"/>
    <mergeCell ref="A239:B239"/>
    <mergeCell ref="A243:B243"/>
    <mergeCell ref="A89:B89"/>
    <mergeCell ref="A151:B151"/>
    <mergeCell ref="A155:B155"/>
    <mergeCell ref="A107:B107"/>
    <mergeCell ref="A123:B123"/>
    <mergeCell ref="A124:B124"/>
    <mergeCell ref="A139:B139"/>
    <mergeCell ref="A142:B142"/>
    <mergeCell ref="A207:B207"/>
    <mergeCell ref="A211:B211"/>
    <mergeCell ref="A215:B215"/>
    <mergeCell ref="A219:B219"/>
    <mergeCell ref="A223:B223"/>
    <mergeCell ref="A294:B294"/>
    <mergeCell ref="A290:B290"/>
    <mergeCell ref="A291:B291"/>
    <mergeCell ref="A156:B156"/>
    <mergeCell ref="A159:B159"/>
    <mergeCell ref="A167:B167"/>
    <mergeCell ref="A170:B170"/>
    <mergeCell ref="A292:B292"/>
    <mergeCell ref="A187:B187"/>
    <mergeCell ref="A231:B231"/>
    <mergeCell ref="A206:B206"/>
    <mergeCell ref="A194:B194"/>
    <mergeCell ref="A188:B188"/>
    <mergeCell ref="A179:B179"/>
    <mergeCell ref="A180:B180"/>
    <mergeCell ref="A235:B235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2:B92"/>
    <mergeCell ref="A94:B94"/>
    <mergeCell ref="B7:I7"/>
    <mergeCell ref="A81:B81"/>
    <mergeCell ref="A84:B84"/>
    <mergeCell ref="A76:B76"/>
    <mergeCell ref="A47:B47"/>
    <mergeCell ref="A68:B68"/>
    <mergeCell ref="A85:B85"/>
    <mergeCell ref="A15:B15"/>
    <mergeCell ref="A16:B16"/>
    <mergeCell ref="A12:B12"/>
    <mergeCell ref="A75:B75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view="pageBreakPreview" topLeftCell="C1" zoomScaleNormal="100" zoomScaleSheetLayoutView="100" workbookViewId="0">
      <selection activeCell="I65" sqref="I65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834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776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129</v>
      </c>
      <c r="E12" s="122"/>
      <c r="F12" s="133">
        <f t="shared" ref="F12:L12" si="1">F13+F187</f>
        <v>46</v>
      </c>
      <c r="G12" s="133">
        <f t="shared" si="1"/>
        <v>40</v>
      </c>
      <c r="H12" s="133">
        <f t="shared" si="1"/>
        <v>20</v>
      </c>
      <c r="I12" s="133">
        <f t="shared" si="1"/>
        <v>23</v>
      </c>
      <c r="J12" s="461">
        <f t="shared" si="1"/>
        <v>120</v>
      </c>
      <c r="K12" s="461">
        <f t="shared" si="1"/>
        <v>120</v>
      </c>
      <c r="L12" s="462">
        <f t="shared" si="1"/>
        <v>120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79</v>
      </c>
      <c r="E13" s="106"/>
      <c r="F13" s="120">
        <f>F14+F151+F179</f>
        <v>46</v>
      </c>
      <c r="G13" s="120">
        <f t="shared" ref="G13:L13" si="2">G14+G151+G179</f>
        <v>40</v>
      </c>
      <c r="H13" s="120">
        <f t="shared" si="2"/>
        <v>-30</v>
      </c>
      <c r="I13" s="120">
        <f t="shared" si="2"/>
        <v>23</v>
      </c>
      <c r="J13" s="106">
        <f t="shared" si="2"/>
        <v>120</v>
      </c>
      <c r="K13" s="106">
        <f t="shared" si="2"/>
        <v>120</v>
      </c>
      <c r="L13" s="106">
        <f t="shared" si="2"/>
        <v>120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79</v>
      </c>
      <c r="E14" s="107"/>
      <c r="F14" s="121">
        <f t="shared" ref="F14:L14" si="3">F15+F47</f>
        <v>46</v>
      </c>
      <c r="G14" s="121">
        <f t="shared" si="3"/>
        <v>40</v>
      </c>
      <c r="H14" s="121">
        <f t="shared" si="3"/>
        <v>-30</v>
      </c>
      <c r="I14" s="121">
        <f t="shared" si="3"/>
        <v>23</v>
      </c>
      <c r="J14" s="107">
        <f t="shared" si="3"/>
        <v>120</v>
      </c>
      <c r="K14" s="107">
        <f t="shared" si="3"/>
        <v>120</v>
      </c>
      <c r="L14" s="463">
        <f t="shared" si="3"/>
        <v>120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7" t="s">
        <v>828</v>
      </c>
      <c r="C30" s="403" t="s">
        <v>827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115">
        <f t="shared" ref="D39:L39" si="7">D40+D41+D42+D43+D44+D45+D46</f>
        <v>0</v>
      </c>
      <c r="E39" s="110"/>
      <c r="F39" s="115">
        <f t="shared" si="7"/>
        <v>0</v>
      </c>
      <c r="G39" s="115">
        <f t="shared" si="7"/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79</v>
      </c>
      <c r="E47" s="108"/>
      <c r="F47" s="118">
        <f>F48+F59+F60+F63+F68+F72+F75+F77+F78+F79+F80+F93+F94</f>
        <v>46</v>
      </c>
      <c r="G47" s="118">
        <f>G48+G59+G60+G63+G68+G72+G75+G77+G78+G79+G80+G93+G94</f>
        <v>40</v>
      </c>
      <c r="H47" s="118">
        <f>H48+H59+H60+H63+H68+H72+H75+H77+H78+H79+H80+H93+H94</f>
        <v>-30</v>
      </c>
      <c r="I47" s="118">
        <f>I48+I59+I60+I63+I68+I72+I75+I77+I78+I79+I80+I93+I94</f>
        <v>23</v>
      </c>
      <c r="J47" s="108">
        <v>120</v>
      </c>
      <c r="K47" s="108">
        <v>120</v>
      </c>
      <c r="L47" s="109">
        <v>120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20</v>
      </c>
      <c r="E48" s="135"/>
      <c r="F48" s="136">
        <f t="shared" ref="F48:L48" si="8">SUM(F49:F58)</f>
        <v>10</v>
      </c>
      <c r="G48" s="136">
        <f t="shared" si="8"/>
        <v>0</v>
      </c>
      <c r="H48" s="136">
        <f t="shared" si="8"/>
        <v>0</v>
      </c>
      <c r="I48" s="136">
        <f t="shared" si="8"/>
        <v>10</v>
      </c>
      <c r="J48" s="135">
        <f t="shared" si="8"/>
        <v>0</v>
      </c>
      <c r="K48" s="135">
        <f t="shared" si="8"/>
        <v>0</v>
      </c>
      <c r="L48" s="140">
        <f t="shared" si="8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>
        <v>0</v>
      </c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>
        <v>0</v>
      </c>
      <c r="G51" s="135"/>
      <c r="H51" s="135">
        <v>0</v>
      </c>
      <c r="I51" s="137">
        <v>0</v>
      </c>
      <c r="J51" s="112">
        <v>0</v>
      </c>
      <c r="K51" s="129">
        <v>0</v>
      </c>
      <c r="L51" s="113">
        <v>0</v>
      </c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>
        <v>0</v>
      </c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>
        <v>0</v>
      </c>
      <c r="G57" s="135">
        <v>0</v>
      </c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20</v>
      </c>
      <c r="E58" s="135"/>
      <c r="F58" s="135">
        <v>10</v>
      </c>
      <c r="G58" s="135"/>
      <c r="H58" s="135"/>
      <c r="I58" s="137">
        <v>10</v>
      </c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4</v>
      </c>
      <c r="E59" s="135"/>
      <c r="F59" s="135">
        <v>20</v>
      </c>
      <c r="G59" s="135">
        <v>10</v>
      </c>
      <c r="H59" s="135">
        <v>-30</v>
      </c>
      <c r="I59" s="137">
        <v>4</v>
      </c>
      <c r="J59" s="112">
        <v>0</v>
      </c>
      <c r="K59" s="129">
        <v>0</v>
      </c>
      <c r="L59" s="113">
        <v>0</v>
      </c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9">F61</f>
        <v>0</v>
      </c>
      <c r="G60" s="136">
        <f t="shared" si="9"/>
        <v>0</v>
      </c>
      <c r="H60" s="136">
        <f t="shared" si="9"/>
        <v>0</v>
      </c>
      <c r="I60" s="136">
        <f t="shared" si="9"/>
        <v>0</v>
      </c>
      <c r="J60" s="135">
        <f t="shared" si="9"/>
        <v>0</v>
      </c>
      <c r="K60" s="135">
        <f t="shared" si="9"/>
        <v>0</v>
      </c>
      <c r="L60" s="140">
        <f t="shared" si="9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>
        <v>0</v>
      </c>
      <c r="G61" s="135"/>
      <c r="H61" s="135">
        <v>0</v>
      </c>
      <c r="I61" s="137">
        <v>0</v>
      </c>
      <c r="J61" s="112">
        <v>0</v>
      </c>
      <c r="K61" s="129">
        <v>0</v>
      </c>
      <c r="L61" s="113">
        <v>0</v>
      </c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29</v>
      </c>
      <c r="E63" s="135"/>
      <c r="F63" s="136">
        <f t="shared" ref="F63:L63" si="10">SUM(F64:F67)</f>
        <v>0</v>
      </c>
      <c r="G63" s="136">
        <f t="shared" si="10"/>
        <v>20</v>
      </c>
      <c r="H63" s="136">
        <f t="shared" si="10"/>
        <v>0</v>
      </c>
      <c r="I63" s="136">
        <f t="shared" si="10"/>
        <v>9</v>
      </c>
      <c r="J63" s="135">
        <f t="shared" si="10"/>
        <v>0</v>
      </c>
      <c r="K63" s="135">
        <f t="shared" si="10"/>
        <v>0</v>
      </c>
      <c r="L63" s="140">
        <f t="shared" si="10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20</v>
      </c>
      <c r="E64" s="135"/>
      <c r="F64" s="135"/>
      <c r="G64" s="135">
        <v>20</v>
      </c>
      <c r="H64" s="135">
        <v>0</v>
      </c>
      <c r="I64" s="137">
        <v>0</v>
      </c>
      <c r="J64" s="112">
        <v>0</v>
      </c>
      <c r="K64" s="129">
        <v>0</v>
      </c>
      <c r="L64" s="113">
        <v>0</v>
      </c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9</v>
      </c>
      <c r="E65" s="135"/>
      <c r="F65" s="135"/>
      <c r="G65" s="135"/>
      <c r="H65" s="135"/>
      <c r="I65" s="137">
        <v>9</v>
      </c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/>
      <c r="H66" s="135"/>
      <c r="I66" s="137">
        <v>0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26</v>
      </c>
      <c r="E68" s="135"/>
      <c r="F68" s="136">
        <f t="shared" ref="F68:L68" si="11">SUM(F69:F71)</f>
        <v>16</v>
      </c>
      <c r="G68" s="136">
        <f t="shared" si="11"/>
        <v>10</v>
      </c>
      <c r="H68" s="136">
        <f t="shared" si="11"/>
        <v>0</v>
      </c>
      <c r="I68" s="136">
        <f t="shared" si="11"/>
        <v>0</v>
      </c>
      <c r="J68" s="135">
        <f t="shared" si="11"/>
        <v>0</v>
      </c>
      <c r="K68" s="135">
        <f t="shared" si="11"/>
        <v>0</v>
      </c>
      <c r="L68" s="140">
        <f t="shared" si="11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26</v>
      </c>
      <c r="E71" s="135"/>
      <c r="F71" s="135">
        <v>16</v>
      </c>
      <c r="G71" s="135">
        <v>10</v>
      </c>
      <c r="H71" s="135">
        <v>0</v>
      </c>
      <c r="I71" s="137">
        <v>0</v>
      </c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2">F73+F74</f>
        <v>0</v>
      </c>
      <c r="G72" s="136">
        <f t="shared" si="12"/>
        <v>0</v>
      </c>
      <c r="H72" s="136">
        <f t="shared" si="12"/>
        <v>0</v>
      </c>
      <c r="I72" s="136">
        <f t="shared" si="12"/>
        <v>0</v>
      </c>
      <c r="J72" s="135">
        <f t="shared" si="12"/>
        <v>0</v>
      </c>
      <c r="K72" s="135">
        <f t="shared" si="12"/>
        <v>0</v>
      </c>
      <c r="L72" s="140">
        <f t="shared" si="12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>
        <v>0</v>
      </c>
      <c r="I73" s="137">
        <v>0</v>
      </c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>
        <v>0</v>
      </c>
      <c r="H75" s="135">
        <v>0</v>
      </c>
      <c r="I75" s="137">
        <v>0</v>
      </c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3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3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3"/>
        <v>0</v>
      </c>
      <c r="E79" s="135"/>
      <c r="F79" s="135">
        <v>0</v>
      </c>
      <c r="G79" s="135">
        <v>0</v>
      </c>
      <c r="H79" s="135">
        <v>0</v>
      </c>
      <c r="I79" s="137">
        <v>0</v>
      </c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3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3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3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3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3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3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3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3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3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3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3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3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3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3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3"/>
        <v>0</v>
      </c>
      <c r="E94" s="135"/>
      <c r="F94" s="136">
        <f t="shared" ref="F94:L94" si="14">SUM(F95:F102)</f>
        <v>0</v>
      </c>
      <c r="G94" s="136">
        <f t="shared" si="14"/>
        <v>0</v>
      </c>
      <c r="H94" s="136">
        <f t="shared" si="14"/>
        <v>0</v>
      </c>
      <c r="I94" s="136">
        <f t="shared" si="14"/>
        <v>0</v>
      </c>
      <c r="J94" s="135">
        <f t="shared" si="14"/>
        <v>0</v>
      </c>
      <c r="K94" s="135">
        <f t="shared" si="14"/>
        <v>0</v>
      </c>
      <c r="L94" s="140">
        <f t="shared" si="14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3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3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3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3"/>
        <v>0</v>
      </c>
      <c r="E98" s="135"/>
      <c r="F98" s="135">
        <v>0</v>
      </c>
      <c r="G98" s="135">
        <v>0</v>
      </c>
      <c r="H98" s="135">
        <v>0</v>
      </c>
      <c r="I98" s="137">
        <v>0</v>
      </c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3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3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3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3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3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3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3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3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3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3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3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3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3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3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3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3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3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3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3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3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3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3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3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3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3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3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3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3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3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3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3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3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3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3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3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3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3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3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3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3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3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3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5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5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5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5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5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5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5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5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5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5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5"/>
        <v>0</v>
      </c>
      <c r="E151" s="159"/>
      <c r="F151" s="159">
        <f>SUM(F152:F164)</f>
        <v>0</v>
      </c>
      <c r="G151" s="159">
        <f t="shared" ref="G151:L151" si="16">SUM(G152:G164)</f>
        <v>0</v>
      </c>
      <c r="H151" s="159">
        <f t="shared" si="16"/>
        <v>0</v>
      </c>
      <c r="I151" s="159">
        <f t="shared" si="16"/>
        <v>0</v>
      </c>
      <c r="J151" s="159">
        <f t="shared" si="16"/>
        <v>0</v>
      </c>
      <c r="K151" s="159">
        <f t="shared" si="16"/>
        <v>0</v>
      </c>
      <c r="L151" s="279">
        <f t="shared" si="16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5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5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5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5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5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5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5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5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5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5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5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5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5">
      <c r="A164" s="432" t="s">
        <v>819</v>
      </c>
      <c r="B164" s="433"/>
      <c r="C164" s="337" t="s">
        <v>820</v>
      </c>
      <c r="D164" s="97">
        <f t="shared" si="15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5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5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5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5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5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5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5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5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5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5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5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5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5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5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5"/>
        <v>0</v>
      </c>
      <c r="E179" s="112"/>
      <c r="F179" s="117">
        <f t="shared" ref="F179:L180" si="17">F180</f>
        <v>0</v>
      </c>
      <c r="G179" s="117">
        <f t="shared" si="17"/>
        <v>0</v>
      </c>
      <c r="H179" s="117">
        <f t="shared" si="17"/>
        <v>0</v>
      </c>
      <c r="I179" s="117">
        <f t="shared" si="17"/>
        <v>0</v>
      </c>
      <c r="J179" s="112">
        <f t="shared" si="17"/>
        <v>0</v>
      </c>
      <c r="K179" s="112">
        <f t="shared" si="17"/>
        <v>0</v>
      </c>
      <c r="L179" s="113">
        <f t="shared" si="17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5"/>
        <v>0</v>
      </c>
      <c r="E180" s="112"/>
      <c r="F180" s="117">
        <f t="shared" si="17"/>
        <v>0</v>
      </c>
      <c r="G180" s="117">
        <f t="shared" si="17"/>
        <v>0</v>
      </c>
      <c r="H180" s="117">
        <f t="shared" si="17"/>
        <v>0</v>
      </c>
      <c r="I180" s="117">
        <f t="shared" si="17"/>
        <v>0</v>
      </c>
      <c r="J180" s="112">
        <f t="shared" si="17"/>
        <v>0</v>
      </c>
      <c r="K180" s="112">
        <f t="shared" si="17"/>
        <v>0</v>
      </c>
      <c r="L180" s="113">
        <f t="shared" si="17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5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5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5"/>
        <v>0</v>
      </c>
      <c r="E183" s="135"/>
      <c r="F183" s="141">
        <f t="shared" ref="F183:L183" si="18">F184</f>
        <v>0</v>
      </c>
      <c r="G183" s="141">
        <f t="shared" si="18"/>
        <v>0</v>
      </c>
      <c r="H183" s="141">
        <f t="shared" si="18"/>
        <v>0</v>
      </c>
      <c r="I183" s="141">
        <f t="shared" si="18"/>
        <v>0</v>
      </c>
      <c r="J183" s="135">
        <f t="shared" si="18"/>
        <v>0</v>
      </c>
      <c r="K183" s="135">
        <f t="shared" si="18"/>
        <v>0</v>
      </c>
      <c r="L183" s="140">
        <f t="shared" si="18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5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5"/>
        <v>0</v>
      </c>
      <c r="E185" s="124"/>
      <c r="F185" s="100">
        <f t="shared" ref="F185:L185" si="19">F186</f>
        <v>0</v>
      </c>
      <c r="G185" s="100">
        <f t="shared" si="19"/>
        <v>0</v>
      </c>
      <c r="H185" s="100">
        <f t="shared" si="19"/>
        <v>0</v>
      </c>
      <c r="I185" s="100">
        <f t="shared" si="19"/>
        <v>0</v>
      </c>
      <c r="J185" s="124">
        <f t="shared" si="19"/>
        <v>0</v>
      </c>
      <c r="K185" s="124">
        <f t="shared" si="19"/>
        <v>0</v>
      </c>
      <c r="L185" s="464">
        <f t="shared" si="19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5"/>
        <v>0</v>
      </c>
      <c r="E186" s="135"/>
      <c r="F186" s="135">
        <v>0</v>
      </c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5"/>
        <v>50</v>
      </c>
      <c r="E187" s="142"/>
      <c r="F187" s="143">
        <f t="shared" ref="F187:L187" si="20">F263+F278</f>
        <v>0</v>
      </c>
      <c r="G187" s="143">
        <f t="shared" si="20"/>
        <v>0</v>
      </c>
      <c r="H187" s="143">
        <f t="shared" si="20"/>
        <v>50</v>
      </c>
      <c r="I187" s="143">
        <f t="shared" si="20"/>
        <v>0</v>
      </c>
      <c r="J187" s="142">
        <f t="shared" si="20"/>
        <v>0</v>
      </c>
      <c r="K187" s="142">
        <f t="shared" si="20"/>
        <v>0</v>
      </c>
      <c r="L187" s="465">
        <f t="shared" si="20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5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5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5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5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5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5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5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5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5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5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5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5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5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5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5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5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5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5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1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1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1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1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1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1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1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1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1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1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1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1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1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1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1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1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1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1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1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1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1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1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1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1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1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1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1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1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1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1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1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1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1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1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1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1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1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1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1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1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1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1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1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1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1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1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1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1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1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1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1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1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1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1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1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1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1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1"/>
        <v>50</v>
      </c>
      <c r="E263" s="135"/>
      <c r="F263" s="136">
        <f t="shared" ref="F263:L263" si="22">F264+F274</f>
        <v>0</v>
      </c>
      <c r="G263" s="136">
        <f t="shared" si="22"/>
        <v>0</v>
      </c>
      <c r="H263" s="136">
        <f t="shared" si="22"/>
        <v>50</v>
      </c>
      <c r="I263" s="136">
        <f t="shared" si="22"/>
        <v>0</v>
      </c>
      <c r="J263" s="135">
        <f t="shared" si="22"/>
        <v>0</v>
      </c>
      <c r="K263" s="135">
        <f t="shared" si="22"/>
        <v>0</v>
      </c>
      <c r="L263" s="140">
        <f t="shared" si="22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1"/>
        <v>50</v>
      </c>
      <c r="E264" s="135"/>
      <c r="F264" s="136">
        <f t="shared" ref="F264:L264" si="23">F265+F270</f>
        <v>0</v>
      </c>
      <c r="G264" s="136">
        <f t="shared" si="23"/>
        <v>0</v>
      </c>
      <c r="H264" s="136">
        <f t="shared" si="23"/>
        <v>50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1"/>
        <v>50</v>
      </c>
      <c r="E265" s="135"/>
      <c r="F265" s="136">
        <f t="shared" ref="F265:L265" si="24">SUM(F266:F269)</f>
        <v>0</v>
      </c>
      <c r="G265" s="136">
        <f t="shared" si="24"/>
        <v>0</v>
      </c>
      <c r="H265" s="136">
        <f t="shared" si="24"/>
        <v>50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1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1"/>
        <v>7</v>
      </c>
      <c r="E267" s="135"/>
      <c r="F267" s="135"/>
      <c r="G267" s="135"/>
      <c r="H267" s="135">
        <v>0</v>
      </c>
      <c r="I267" s="137">
        <v>7</v>
      </c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1"/>
        <v>0</v>
      </c>
      <c r="E268" s="135"/>
      <c r="F268" s="135"/>
      <c r="G268" s="135"/>
      <c r="H268" s="135">
        <v>0</v>
      </c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1"/>
        <v>43</v>
      </c>
      <c r="E269" s="135"/>
      <c r="F269" s="135"/>
      <c r="G269" s="135"/>
      <c r="H269" s="135">
        <v>50</v>
      </c>
      <c r="I269" s="137">
        <v>-7</v>
      </c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5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5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5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5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5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5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5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5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5"/>
        <v>0</v>
      </c>
      <c r="E278" s="112"/>
      <c r="F278" s="117">
        <f t="shared" ref="F278:L279" si="26">F279</f>
        <v>0</v>
      </c>
      <c r="G278" s="117">
        <f t="shared" si="26"/>
        <v>0</v>
      </c>
      <c r="H278" s="117">
        <f t="shared" si="26"/>
        <v>0</v>
      </c>
      <c r="I278" s="117">
        <f t="shared" si="26"/>
        <v>0</v>
      </c>
      <c r="J278" s="112">
        <f t="shared" si="26"/>
        <v>0</v>
      </c>
      <c r="K278" s="112">
        <f t="shared" si="26"/>
        <v>0</v>
      </c>
      <c r="L278" s="113">
        <f t="shared" si="26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5"/>
        <v>0</v>
      </c>
      <c r="E279" s="112"/>
      <c r="F279" s="117">
        <f t="shared" si="26"/>
        <v>0</v>
      </c>
      <c r="G279" s="117">
        <f t="shared" si="26"/>
        <v>0</v>
      </c>
      <c r="H279" s="117">
        <f t="shared" si="26"/>
        <v>0</v>
      </c>
      <c r="I279" s="117">
        <f t="shared" si="26"/>
        <v>0</v>
      </c>
      <c r="J279" s="112">
        <f t="shared" si="26"/>
        <v>0</v>
      </c>
      <c r="K279" s="112">
        <f t="shared" si="26"/>
        <v>0</v>
      </c>
      <c r="L279" s="113">
        <f t="shared" si="26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5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5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5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5"/>
        <v>0</v>
      </c>
      <c r="E283" s="135"/>
      <c r="F283" s="141">
        <f t="shared" ref="F283:L283" si="27">F284</f>
        <v>0</v>
      </c>
      <c r="G283" s="141">
        <f t="shared" si="27"/>
        <v>0</v>
      </c>
      <c r="H283" s="141">
        <f t="shared" si="27"/>
        <v>0</v>
      </c>
      <c r="I283" s="141">
        <f t="shared" si="27"/>
        <v>0</v>
      </c>
      <c r="J283" s="135">
        <f t="shared" si="27"/>
        <v>0</v>
      </c>
      <c r="K283" s="135">
        <f t="shared" si="27"/>
        <v>0</v>
      </c>
      <c r="L283" s="140">
        <f t="shared" si="27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5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5"/>
        <v>0</v>
      </c>
      <c r="E285" s="124"/>
      <c r="F285" s="100">
        <f t="shared" ref="F285:L285" si="28">F286</f>
        <v>0</v>
      </c>
      <c r="G285" s="100">
        <f t="shared" si="28"/>
        <v>0</v>
      </c>
      <c r="H285" s="100">
        <f t="shared" si="28"/>
        <v>0</v>
      </c>
      <c r="I285" s="100">
        <f t="shared" si="28"/>
        <v>0</v>
      </c>
      <c r="J285" s="124">
        <f t="shared" si="28"/>
        <v>0</v>
      </c>
      <c r="K285" s="124">
        <f t="shared" si="28"/>
        <v>0</v>
      </c>
      <c r="L285" s="464">
        <f t="shared" si="28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5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830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247:B247"/>
    <mergeCell ref="A279:B279"/>
    <mergeCell ref="A255:B255"/>
    <mergeCell ref="A259:B259"/>
    <mergeCell ref="A277:B277"/>
    <mergeCell ref="A278:B278"/>
    <mergeCell ref="A251:B251"/>
    <mergeCell ref="A227:B227"/>
    <mergeCell ref="A239:B239"/>
    <mergeCell ref="A243:B243"/>
    <mergeCell ref="A89:B89"/>
    <mergeCell ref="A151:B151"/>
    <mergeCell ref="A155:B155"/>
    <mergeCell ref="A107:B107"/>
    <mergeCell ref="A123:B123"/>
    <mergeCell ref="A124:B124"/>
    <mergeCell ref="A139:B139"/>
    <mergeCell ref="A142:B142"/>
    <mergeCell ref="A207:B207"/>
    <mergeCell ref="A211:B211"/>
    <mergeCell ref="A215:B215"/>
    <mergeCell ref="A219:B219"/>
    <mergeCell ref="A223:B223"/>
    <mergeCell ref="A294:B294"/>
    <mergeCell ref="A290:B290"/>
    <mergeCell ref="A291:B291"/>
    <mergeCell ref="A156:B156"/>
    <mergeCell ref="A159:B159"/>
    <mergeCell ref="A167:B167"/>
    <mergeCell ref="A170:B170"/>
    <mergeCell ref="A292:B292"/>
    <mergeCell ref="A187:B187"/>
    <mergeCell ref="A231:B231"/>
    <mergeCell ref="A206:B206"/>
    <mergeCell ref="A194:B194"/>
    <mergeCell ref="A188:B188"/>
    <mergeCell ref="A179:B179"/>
    <mergeCell ref="A180:B180"/>
    <mergeCell ref="A235:B235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2:B92"/>
    <mergeCell ref="A94:B94"/>
    <mergeCell ref="B7:I7"/>
    <mergeCell ref="A81:B81"/>
    <mergeCell ref="A84:B84"/>
    <mergeCell ref="A76:B76"/>
    <mergeCell ref="A47:B47"/>
    <mergeCell ref="A68:B68"/>
    <mergeCell ref="A85:B85"/>
    <mergeCell ref="A15:B15"/>
    <mergeCell ref="A16:B16"/>
    <mergeCell ref="A12:B12"/>
    <mergeCell ref="A75:B75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tabSelected="1" topLeftCell="C1" zoomScaleNormal="75" zoomScaleSheetLayoutView="100" workbookViewId="0">
      <selection activeCell="F20" sqref="F20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2" width="10" style="1" customWidth="1"/>
    <col min="13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>
        <v>0</v>
      </c>
    </row>
    <row r="6" spans="1:12" ht="18" x14ac:dyDescent="0.25">
      <c r="A6" s="725" t="s">
        <v>836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805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270" customFormat="1" ht="18.75" customHeight="1" x14ac:dyDescent="0.2">
      <c r="A9" s="855" t="s">
        <v>660</v>
      </c>
      <c r="B9" s="856"/>
      <c r="C9" s="861" t="s">
        <v>98</v>
      </c>
      <c r="D9" s="864" t="s">
        <v>833</v>
      </c>
      <c r="E9" s="864"/>
      <c r="F9" s="865"/>
      <c r="G9" s="865"/>
      <c r="H9" s="865"/>
      <c r="I9" s="865"/>
      <c r="J9" s="866" t="s">
        <v>669</v>
      </c>
      <c r="K9" s="866"/>
      <c r="L9" s="867"/>
    </row>
    <row r="10" spans="1:12" s="270" customFormat="1" ht="20.25" customHeight="1" x14ac:dyDescent="0.2">
      <c r="A10" s="857"/>
      <c r="B10" s="858"/>
      <c r="C10" s="862"/>
      <c r="D10" s="868" t="s">
        <v>694</v>
      </c>
      <c r="E10" s="868"/>
      <c r="F10" s="869" t="s">
        <v>695</v>
      </c>
      <c r="G10" s="869"/>
      <c r="H10" s="869"/>
      <c r="I10" s="870"/>
      <c r="J10" s="671">
        <v>2020</v>
      </c>
      <c r="K10" s="671">
        <v>2021</v>
      </c>
      <c r="L10" s="673">
        <v>2022</v>
      </c>
    </row>
    <row r="11" spans="1:12" s="270" customFormat="1" ht="42.75" customHeight="1" thickBot="1" x14ac:dyDescent="0.25">
      <c r="A11" s="859"/>
      <c r="B11" s="860"/>
      <c r="C11" s="863"/>
      <c r="D11" s="271" t="s">
        <v>696</v>
      </c>
      <c r="E11" s="272" t="s">
        <v>697</v>
      </c>
      <c r="F11" s="272" t="s">
        <v>698</v>
      </c>
      <c r="G11" s="272" t="s">
        <v>699</v>
      </c>
      <c r="H11" s="272" t="s">
        <v>700</v>
      </c>
      <c r="I11" s="273" t="s">
        <v>701</v>
      </c>
      <c r="J11" s="672"/>
      <c r="K11" s="672"/>
      <c r="L11" s="674"/>
    </row>
    <row r="12" spans="1:12" s="229" customFormat="1" ht="41.25" customHeight="1" x14ac:dyDescent="0.2">
      <c r="A12" s="853" t="s">
        <v>766</v>
      </c>
      <c r="B12" s="854"/>
      <c r="C12" s="323"/>
      <c r="D12" s="230">
        <f t="shared" ref="D12:D76" si="0">F12+G12+H12+I12</f>
        <v>23627</v>
      </c>
      <c r="E12" s="231"/>
      <c r="F12" s="232">
        <f t="shared" ref="F12:L12" si="1">F13+F187</f>
        <v>8539</v>
      </c>
      <c r="G12" s="232">
        <f t="shared" si="1"/>
        <v>5134</v>
      </c>
      <c r="H12" s="232">
        <f t="shared" si="1"/>
        <v>5046</v>
      </c>
      <c r="I12" s="232">
        <f t="shared" si="1"/>
        <v>4908</v>
      </c>
      <c r="J12" s="318">
        <f>J13+J187</f>
        <v>20290</v>
      </c>
      <c r="K12" s="318">
        <f t="shared" si="1"/>
        <v>20290</v>
      </c>
      <c r="L12" s="319">
        <f t="shared" si="1"/>
        <v>20290</v>
      </c>
    </row>
    <row r="13" spans="1:12" s="229" customFormat="1" ht="20.25" customHeight="1" x14ac:dyDescent="0.2">
      <c r="A13" s="841" t="s">
        <v>713</v>
      </c>
      <c r="B13" s="842"/>
      <c r="C13" s="324"/>
      <c r="D13" s="230">
        <f t="shared" si="0"/>
        <v>23167</v>
      </c>
      <c r="E13" s="233"/>
      <c r="F13" s="234">
        <f t="shared" ref="F13:L13" si="2">F14+F179</f>
        <v>8079</v>
      </c>
      <c r="G13" s="234">
        <f t="shared" si="2"/>
        <v>5134</v>
      </c>
      <c r="H13" s="234">
        <f t="shared" si="2"/>
        <v>5046</v>
      </c>
      <c r="I13" s="234">
        <f t="shared" si="2"/>
        <v>4908</v>
      </c>
      <c r="J13" s="233">
        <f>J14+J179</f>
        <v>20290</v>
      </c>
      <c r="K13" s="233">
        <f t="shared" si="2"/>
        <v>20290</v>
      </c>
      <c r="L13" s="320">
        <f t="shared" si="2"/>
        <v>20290</v>
      </c>
    </row>
    <row r="14" spans="1:12" s="229" customFormat="1" ht="19.5" customHeight="1" x14ac:dyDescent="0.25">
      <c r="A14" s="325" t="s">
        <v>314</v>
      </c>
      <c r="B14" s="326"/>
      <c r="C14" s="327" t="s">
        <v>315</v>
      </c>
      <c r="D14" s="230">
        <f t="shared" si="0"/>
        <v>23167</v>
      </c>
      <c r="E14" s="235"/>
      <c r="F14" s="236">
        <f>F15+F47+F151</f>
        <v>8079</v>
      </c>
      <c r="G14" s="236">
        <f t="shared" ref="G14:L14" si="3">G15+G47+G151</f>
        <v>5134</v>
      </c>
      <c r="H14" s="236">
        <f t="shared" si="3"/>
        <v>5046</v>
      </c>
      <c r="I14" s="236">
        <f t="shared" si="3"/>
        <v>4908</v>
      </c>
      <c r="J14" s="235">
        <f>J15+J47+J151</f>
        <v>20290</v>
      </c>
      <c r="K14" s="235">
        <f t="shared" si="3"/>
        <v>20290</v>
      </c>
      <c r="L14" s="235">
        <f t="shared" si="3"/>
        <v>20290</v>
      </c>
    </row>
    <row r="15" spans="1:12" s="229" customFormat="1" ht="33.75" customHeight="1" x14ac:dyDescent="0.25">
      <c r="A15" s="845" t="s">
        <v>675</v>
      </c>
      <c r="B15" s="846"/>
      <c r="C15" s="327" t="s">
        <v>316</v>
      </c>
      <c r="D15" s="230">
        <f t="shared" si="0"/>
        <v>19860</v>
      </c>
      <c r="E15" s="237"/>
      <c r="F15" s="238">
        <f>F16+F32+F39</f>
        <v>6062</v>
      </c>
      <c r="G15" s="238">
        <f>G16+G32+G39</f>
        <v>4711</v>
      </c>
      <c r="H15" s="238">
        <f>H16+H32+H39</f>
        <v>4523</v>
      </c>
      <c r="I15" s="238">
        <f>I16+I32+I39</f>
        <v>4564</v>
      </c>
      <c r="J15" s="237">
        <v>17754</v>
      </c>
      <c r="K15" s="237">
        <v>17754</v>
      </c>
      <c r="L15" s="246">
        <v>17754</v>
      </c>
    </row>
    <row r="16" spans="1:12" s="229" customFormat="1" ht="29.25" customHeight="1" x14ac:dyDescent="0.25">
      <c r="A16" s="845" t="s">
        <v>306</v>
      </c>
      <c r="B16" s="846"/>
      <c r="C16" s="327" t="s">
        <v>193</v>
      </c>
      <c r="D16" s="230">
        <f t="shared" si="0"/>
        <v>19106</v>
      </c>
      <c r="E16" s="237"/>
      <c r="F16" s="238">
        <f>SUM(F17:F31)</f>
        <v>5654</v>
      </c>
      <c r="G16" s="238">
        <f>SUM(G17:G31)</f>
        <v>4597</v>
      </c>
      <c r="H16" s="238">
        <f>SUM(H17:H31)</f>
        <v>4406</v>
      </c>
      <c r="I16" s="238">
        <f>SUM(I17:I31)</f>
        <v>4449</v>
      </c>
      <c r="J16" s="237">
        <v>0</v>
      </c>
      <c r="K16" s="237">
        <v>0</v>
      </c>
      <c r="L16" s="246">
        <v>0</v>
      </c>
    </row>
    <row r="17" spans="1:12" s="229" customFormat="1" ht="15" customHeight="1" x14ac:dyDescent="0.25">
      <c r="A17" s="328"/>
      <c r="B17" s="329" t="s">
        <v>194</v>
      </c>
      <c r="C17" s="330" t="s">
        <v>195</v>
      </c>
      <c r="D17" s="230">
        <f t="shared" si="0"/>
        <v>10212</v>
      </c>
      <c r="E17" s="237"/>
      <c r="F17" s="237">
        <v>3025</v>
      </c>
      <c r="G17" s="237">
        <v>2486</v>
      </c>
      <c r="H17" s="237">
        <v>2333</v>
      </c>
      <c r="I17" s="239">
        <v>2368</v>
      </c>
      <c r="J17" s="240">
        <v>0</v>
      </c>
      <c r="K17" s="241">
        <v>0</v>
      </c>
      <c r="L17" s="242">
        <v>0</v>
      </c>
    </row>
    <row r="18" spans="1:12" s="243" customFormat="1" ht="15" customHeight="1" x14ac:dyDescent="0.25">
      <c r="A18" s="331"/>
      <c r="B18" s="329" t="s">
        <v>196</v>
      </c>
      <c r="C18" s="330" t="s">
        <v>197</v>
      </c>
      <c r="D18" s="230">
        <f t="shared" si="0"/>
        <v>0</v>
      </c>
      <c r="E18" s="237"/>
      <c r="F18" s="237"/>
      <c r="G18" s="237"/>
      <c r="H18" s="237"/>
      <c r="I18" s="239"/>
      <c r="J18" s="240"/>
      <c r="K18" s="241"/>
      <c r="L18" s="242"/>
    </row>
    <row r="19" spans="1:12" s="243" customFormat="1" ht="15" customHeight="1" x14ac:dyDescent="0.25">
      <c r="A19" s="331"/>
      <c r="B19" s="329" t="s">
        <v>265</v>
      </c>
      <c r="C19" s="330" t="s">
        <v>266</v>
      </c>
      <c r="D19" s="230">
        <f t="shared" si="0"/>
        <v>0</v>
      </c>
      <c r="E19" s="237"/>
      <c r="F19" s="237"/>
      <c r="G19" s="237"/>
      <c r="H19" s="237"/>
      <c r="I19" s="239"/>
      <c r="J19" s="240"/>
      <c r="K19" s="241"/>
      <c r="L19" s="242"/>
    </row>
    <row r="20" spans="1:12" s="229" customFormat="1" ht="15" customHeight="1" x14ac:dyDescent="0.25">
      <c r="A20" s="328"/>
      <c r="B20" s="329" t="s">
        <v>267</v>
      </c>
      <c r="C20" s="330" t="s">
        <v>268</v>
      </c>
      <c r="D20" s="230">
        <f t="shared" si="0"/>
        <v>6224</v>
      </c>
      <c r="E20" s="237"/>
      <c r="F20" s="244">
        <v>1871</v>
      </c>
      <c r="G20" s="244">
        <v>1462</v>
      </c>
      <c r="H20" s="244">
        <v>1441</v>
      </c>
      <c r="I20" s="245">
        <v>1450</v>
      </c>
      <c r="J20" s="240">
        <v>0</v>
      </c>
      <c r="K20" s="241">
        <v>0</v>
      </c>
      <c r="L20" s="242">
        <v>0</v>
      </c>
    </row>
    <row r="21" spans="1:12" s="229" customFormat="1" ht="15" customHeight="1" x14ac:dyDescent="0.25">
      <c r="A21" s="328"/>
      <c r="B21" s="329" t="s">
        <v>269</v>
      </c>
      <c r="C21" s="330" t="s">
        <v>270</v>
      </c>
      <c r="D21" s="230">
        <f t="shared" si="0"/>
        <v>1005</v>
      </c>
      <c r="E21" s="237"/>
      <c r="F21" s="244">
        <v>274</v>
      </c>
      <c r="G21" s="244">
        <v>251</v>
      </c>
      <c r="H21" s="244">
        <v>240</v>
      </c>
      <c r="I21" s="245">
        <v>240</v>
      </c>
      <c r="J21" s="240">
        <v>0</v>
      </c>
      <c r="K21" s="241">
        <v>0</v>
      </c>
      <c r="L21" s="242">
        <v>0</v>
      </c>
    </row>
    <row r="22" spans="1:12" s="229" customFormat="1" ht="15" customHeight="1" x14ac:dyDescent="0.25">
      <c r="A22" s="328"/>
      <c r="B22" s="329" t="s">
        <v>271</v>
      </c>
      <c r="C22" s="330" t="s">
        <v>272</v>
      </c>
      <c r="D22" s="230">
        <f t="shared" si="0"/>
        <v>0</v>
      </c>
      <c r="E22" s="237"/>
      <c r="F22" s="237"/>
      <c r="G22" s="237"/>
      <c r="H22" s="237"/>
      <c r="I22" s="239"/>
      <c r="J22" s="240"/>
      <c r="K22" s="241"/>
      <c r="L22" s="242"/>
    </row>
    <row r="23" spans="1:12" s="229" customFormat="1" ht="15" customHeight="1" x14ac:dyDescent="0.25">
      <c r="A23" s="328"/>
      <c r="B23" s="329" t="s">
        <v>273</v>
      </c>
      <c r="C23" s="330" t="s">
        <v>274</v>
      </c>
      <c r="D23" s="230">
        <f t="shared" si="0"/>
        <v>0</v>
      </c>
      <c r="E23" s="237"/>
      <c r="F23" s="244">
        <v>0</v>
      </c>
      <c r="G23" s="244">
        <v>0</v>
      </c>
      <c r="H23" s="244">
        <v>0</v>
      </c>
      <c r="I23" s="245">
        <v>0</v>
      </c>
      <c r="J23" s="240">
        <v>0</v>
      </c>
      <c r="K23" s="241">
        <v>0</v>
      </c>
      <c r="L23" s="242">
        <v>0</v>
      </c>
    </row>
    <row r="24" spans="1:12" s="229" customFormat="1" ht="15" customHeight="1" x14ac:dyDescent="0.25">
      <c r="A24" s="328"/>
      <c r="B24" s="329" t="s">
        <v>299</v>
      </c>
      <c r="C24" s="330" t="s">
        <v>300</v>
      </c>
      <c r="D24" s="230">
        <f t="shared" si="0"/>
        <v>0</v>
      </c>
      <c r="E24" s="237"/>
      <c r="F24" s="237"/>
      <c r="G24" s="237"/>
      <c r="H24" s="237"/>
      <c r="I24" s="239"/>
      <c r="J24" s="240"/>
      <c r="K24" s="241"/>
      <c r="L24" s="242"/>
    </row>
    <row r="25" spans="1:12" s="229" customFormat="1" ht="15" customHeight="1" x14ac:dyDescent="0.25">
      <c r="A25" s="328"/>
      <c r="B25" s="329" t="s">
        <v>301</v>
      </c>
      <c r="C25" s="330" t="s">
        <v>302</v>
      </c>
      <c r="D25" s="230">
        <f t="shared" si="0"/>
        <v>624</v>
      </c>
      <c r="E25" s="237"/>
      <c r="F25" s="237">
        <v>170</v>
      </c>
      <c r="G25" s="237">
        <v>160</v>
      </c>
      <c r="H25" s="237">
        <v>147</v>
      </c>
      <c r="I25" s="239">
        <v>147</v>
      </c>
      <c r="J25" s="240">
        <v>0</v>
      </c>
      <c r="K25" s="241">
        <v>0</v>
      </c>
      <c r="L25" s="242">
        <v>0</v>
      </c>
    </row>
    <row r="26" spans="1:12" s="229" customFormat="1" ht="15" customHeight="1" x14ac:dyDescent="0.25">
      <c r="A26" s="328"/>
      <c r="B26" s="329" t="s">
        <v>303</v>
      </c>
      <c r="C26" s="330" t="s">
        <v>304</v>
      </c>
      <c r="D26" s="230">
        <f t="shared" si="0"/>
        <v>12</v>
      </c>
      <c r="E26" s="237"/>
      <c r="F26" s="237">
        <v>3</v>
      </c>
      <c r="G26" s="237">
        <v>3</v>
      </c>
      <c r="H26" s="237">
        <v>3</v>
      </c>
      <c r="I26" s="239">
        <v>3</v>
      </c>
      <c r="J26" s="240">
        <v>0</v>
      </c>
      <c r="K26" s="241">
        <v>0</v>
      </c>
      <c r="L26" s="242">
        <v>0</v>
      </c>
    </row>
    <row r="27" spans="1:12" s="229" customFormat="1" ht="15" customHeight="1" x14ac:dyDescent="0.2">
      <c r="A27" s="332"/>
      <c r="B27" s="333" t="s">
        <v>616</v>
      </c>
      <c r="C27" s="330" t="s">
        <v>617</v>
      </c>
      <c r="D27" s="230">
        <f t="shared" si="0"/>
        <v>0</v>
      </c>
      <c r="E27" s="237"/>
      <c r="F27" s="237"/>
      <c r="G27" s="237"/>
      <c r="H27" s="237"/>
      <c r="I27" s="239"/>
      <c r="J27" s="240"/>
      <c r="K27" s="241"/>
      <c r="L27" s="242"/>
    </row>
    <row r="28" spans="1:12" s="229" customFormat="1" ht="15" customHeight="1" x14ac:dyDescent="0.2">
      <c r="A28" s="332"/>
      <c r="B28" s="333" t="s">
        <v>618</v>
      </c>
      <c r="C28" s="330" t="s">
        <v>187</v>
      </c>
      <c r="D28" s="230">
        <f t="shared" si="0"/>
        <v>0</v>
      </c>
      <c r="E28" s="237"/>
      <c r="F28" s="237"/>
      <c r="G28" s="237"/>
      <c r="H28" s="237"/>
      <c r="I28" s="239"/>
      <c r="J28" s="240"/>
      <c r="K28" s="241"/>
      <c r="L28" s="242"/>
    </row>
    <row r="29" spans="1:12" s="229" customFormat="1" ht="15" customHeight="1" x14ac:dyDescent="0.2">
      <c r="A29" s="332"/>
      <c r="B29" s="333" t="s">
        <v>121</v>
      </c>
      <c r="C29" s="330" t="s">
        <v>122</v>
      </c>
      <c r="D29" s="230">
        <f t="shared" si="0"/>
        <v>0</v>
      </c>
      <c r="E29" s="237"/>
      <c r="F29" s="237"/>
      <c r="G29" s="237"/>
      <c r="H29" s="237"/>
      <c r="I29" s="239"/>
      <c r="J29" s="240"/>
      <c r="K29" s="241"/>
      <c r="L29" s="242"/>
    </row>
    <row r="30" spans="1:12" s="229" customFormat="1" ht="15" customHeight="1" x14ac:dyDescent="0.2">
      <c r="A30" s="332"/>
      <c r="B30" s="333" t="s">
        <v>828</v>
      </c>
      <c r="C30" s="330" t="s">
        <v>827</v>
      </c>
      <c r="D30" s="230">
        <f t="shared" si="0"/>
        <v>674</v>
      </c>
      <c r="E30" s="237"/>
      <c r="F30" s="237">
        <v>215</v>
      </c>
      <c r="G30" s="237">
        <v>145</v>
      </c>
      <c r="H30" s="237">
        <v>155</v>
      </c>
      <c r="I30" s="239">
        <v>159</v>
      </c>
      <c r="J30" s="240">
        <v>0</v>
      </c>
      <c r="K30" s="241">
        <v>0</v>
      </c>
      <c r="L30" s="242">
        <v>0</v>
      </c>
    </row>
    <row r="31" spans="1:12" s="229" customFormat="1" ht="15" customHeight="1" x14ac:dyDescent="0.2">
      <c r="A31" s="332"/>
      <c r="B31" s="329" t="s">
        <v>124</v>
      </c>
      <c r="C31" s="330" t="s">
        <v>125</v>
      </c>
      <c r="D31" s="230">
        <f t="shared" si="0"/>
        <v>355</v>
      </c>
      <c r="E31" s="237"/>
      <c r="F31" s="237">
        <v>96</v>
      </c>
      <c r="G31" s="237">
        <v>90</v>
      </c>
      <c r="H31" s="237">
        <v>87</v>
      </c>
      <c r="I31" s="239">
        <v>82</v>
      </c>
      <c r="J31" s="240">
        <v>0</v>
      </c>
      <c r="K31" s="241">
        <v>0</v>
      </c>
      <c r="L31" s="242">
        <v>0</v>
      </c>
    </row>
    <row r="32" spans="1:12" s="229" customFormat="1" ht="17.25" customHeight="1" x14ac:dyDescent="0.25">
      <c r="A32" s="332" t="s">
        <v>157</v>
      </c>
      <c r="B32" s="329"/>
      <c r="C32" s="327" t="s">
        <v>126</v>
      </c>
      <c r="D32" s="230">
        <f t="shared" si="0"/>
        <v>260</v>
      </c>
      <c r="E32" s="237"/>
      <c r="F32" s="136">
        <f t="shared" ref="F32:L32" si="4">SUM(F33:F38)</f>
        <v>260</v>
      </c>
      <c r="G32" s="136">
        <f t="shared" si="4"/>
        <v>0</v>
      </c>
      <c r="H32" s="136">
        <f t="shared" si="4"/>
        <v>0</v>
      </c>
      <c r="I32" s="136">
        <f t="shared" si="4"/>
        <v>0</v>
      </c>
      <c r="J32" s="135">
        <f t="shared" si="4"/>
        <v>0</v>
      </c>
      <c r="K32" s="135">
        <f t="shared" si="4"/>
        <v>0</v>
      </c>
      <c r="L32" s="140">
        <f t="shared" si="4"/>
        <v>0</v>
      </c>
    </row>
    <row r="33" spans="1:12" s="229" customFormat="1" ht="15" customHeight="1" x14ac:dyDescent="0.2">
      <c r="A33" s="332"/>
      <c r="B33" s="329" t="s">
        <v>14</v>
      </c>
      <c r="C33" s="330" t="s">
        <v>127</v>
      </c>
      <c r="D33" s="230">
        <f t="shared" si="0"/>
        <v>0</v>
      </c>
      <c r="E33" s="237"/>
      <c r="F33" s="237"/>
      <c r="G33" s="237"/>
      <c r="H33" s="237"/>
      <c r="I33" s="239"/>
      <c r="J33" s="240"/>
      <c r="K33" s="241"/>
      <c r="L33" s="242"/>
    </row>
    <row r="34" spans="1:12" s="229" customFormat="1" ht="15" customHeight="1" x14ac:dyDescent="0.2">
      <c r="A34" s="332"/>
      <c r="B34" s="329" t="s">
        <v>826</v>
      </c>
      <c r="C34" s="330" t="s">
        <v>517</v>
      </c>
      <c r="D34" s="230">
        <f t="shared" si="0"/>
        <v>0</v>
      </c>
      <c r="E34" s="237"/>
      <c r="F34" s="237">
        <v>0</v>
      </c>
      <c r="G34" s="237">
        <v>0</v>
      </c>
      <c r="H34" s="237">
        <v>0</v>
      </c>
      <c r="I34" s="239">
        <v>0</v>
      </c>
      <c r="J34" s="240">
        <v>0</v>
      </c>
      <c r="K34" s="241">
        <v>0</v>
      </c>
      <c r="L34" s="242">
        <v>0</v>
      </c>
    </row>
    <row r="35" spans="1:12" s="229" customFormat="1" ht="15" customHeight="1" x14ac:dyDescent="0.2">
      <c r="A35" s="332"/>
      <c r="B35" s="329" t="s">
        <v>518</v>
      </c>
      <c r="C35" s="330" t="s">
        <v>519</v>
      </c>
      <c r="D35" s="230">
        <f t="shared" si="0"/>
        <v>0</v>
      </c>
      <c r="E35" s="237"/>
      <c r="F35" s="237"/>
      <c r="G35" s="237"/>
      <c r="H35" s="237"/>
      <c r="I35" s="239"/>
      <c r="J35" s="240"/>
      <c r="K35" s="241"/>
      <c r="L35" s="242"/>
    </row>
    <row r="36" spans="1:12" s="229" customFormat="1" ht="15" customHeight="1" x14ac:dyDescent="0.2">
      <c r="A36" s="332"/>
      <c r="B36" s="329" t="s">
        <v>520</v>
      </c>
      <c r="C36" s="330" t="s">
        <v>521</v>
      </c>
      <c r="D36" s="230">
        <f t="shared" si="0"/>
        <v>0</v>
      </c>
      <c r="E36" s="237"/>
      <c r="F36" s="237"/>
      <c r="G36" s="237"/>
      <c r="H36" s="237"/>
      <c r="I36" s="239"/>
      <c r="J36" s="240"/>
      <c r="K36" s="241"/>
      <c r="L36" s="242"/>
    </row>
    <row r="37" spans="1:12" s="229" customFormat="1" ht="15" customHeight="1" x14ac:dyDescent="0.2">
      <c r="A37" s="332"/>
      <c r="B37" s="334" t="s">
        <v>818</v>
      </c>
      <c r="C37" s="335" t="s">
        <v>817</v>
      </c>
      <c r="D37" s="230">
        <f t="shared" si="0"/>
        <v>260</v>
      </c>
      <c r="E37" s="237"/>
      <c r="F37" s="237">
        <v>260</v>
      </c>
      <c r="G37" s="237">
        <v>0</v>
      </c>
      <c r="H37" s="237">
        <v>0</v>
      </c>
      <c r="I37" s="239">
        <v>0</v>
      </c>
      <c r="J37" s="240">
        <v>0</v>
      </c>
      <c r="K37" s="241">
        <v>0</v>
      </c>
      <c r="L37" s="242">
        <v>0</v>
      </c>
    </row>
    <row r="38" spans="1:12" s="229" customFormat="1" ht="15" customHeight="1" x14ac:dyDescent="0.25">
      <c r="A38" s="328"/>
      <c r="B38" s="329" t="s">
        <v>774</v>
      </c>
      <c r="C38" s="330" t="s">
        <v>775</v>
      </c>
      <c r="D38" s="230">
        <f t="shared" si="0"/>
        <v>0</v>
      </c>
      <c r="E38" s="237"/>
      <c r="F38" s="237"/>
      <c r="G38" s="237"/>
      <c r="H38" s="237"/>
      <c r="I38" s="239"/>
      <c r="J38" s="240"/>
      <c r="K38" s="241"/>
      <c r="L38" s="242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494</v>
      </c>
      <c r="E39" s="110"/>
      <c r="F39" s="115">
        <f>F40+F41+F42+F43+F44+F45+F46</f>
        <v>148</v>
      </c>
      <c r="G39" s="115">
        <f t="shared" ref="G39:L39" si="5">G40+G41+G42+G43+G44+G45+G46</f>
        <v>114</v>
      </c>
      <c r="H39" s="115">
        <f t="shared" si="5"/>
        <v>117</v>
      </c>
      <c r="I39" s="115">
        <f t="shared" si="5"/>
        <v>115</v>
      </c>
      <c r="J39" s="110">
        <f t="shared" si="5"/>
        <v>0</v>
      </c>
      <c r="K39" s="110">
        <f t="shared" si="5"/>
        <v>0</v>
      </c>
      <c r="L39" s="111">
        <f t="shared" si="5"/>
        <v>0</v>
      </c>
    </row>
    <row r="40" spans="1:12" s="229" customFormat="1" ht="15.6" customHeight="1" x14ac:dyDescent="0.2">
      <c r="A40" s="332"/>
      <c r="B40" s="333" t="s">
        <v>581</v>
      </c>
      <c r="C40" s="330" t="s">
        <v>582</v>
      </c>
      <c r="D40" s="230">
        <f t="shared" si="0"/>
        <v>10</v>
      </c>
      <c r="E40" s="237"/>
      <c r="F40" s="237">
        <v>3</v>
      </c>
      <c r="G40" s="237">
        <v>3</v>
      </c>
      <c r="H40" s="237">
        <v>3</v>
      </c>
      <c r="I40" s="239">
        <v>1</v>
      </c>
      <c r="J40" s="240">
        <v>0</v>
      </c>
      <c r="K40" s="241">
        <v>0</v>
      </c>
      <c r="L40" s="242">
        <v>0</v>
      </c>
    </row>
    <row r="41" spans="1:12" s="229" customFormat="1" ht="15.6" customHeight="1" x14ac:dyDescent="0.2">
      <c r="A41" s="332"/>
      <c r="B41" s="333" t="s">
        <v>583</v>
      </c>
      <c r="C41" s="330" t="s">
        <v>584</v>
      </c>
      <c r="D41" s="230">
        <f t="shared" si="0"/>
        <v>0</v>
      </c>
      <c r="E41" s="237"/>
      <c r="F41" s="237">
        <v>0</v>
      </c>
      <c r="G41" s="237">
        <v>0</v>
      </c>
      <c r="H41" s="237">
        <v>0</v>
      </c>
      <c r="I41" s="239">
        <v>0</v>
      </c>
      <c r="J41" s="240">
        <v>0</v>
      </c>
      <c r="K41" s="241">
        <v>0</v>
      </c>
      <c r="L41" s="242">
        <v>0</v>
      </c>
    </row>
    <row r="42" spans="1:12" s="229" customFormat="1" ht="15.6" customHeight="1" x14ac:dyDescent="0.2">
      <c r="A42" s="332"/>
      <c r="B42" s="333" t="s">
        <v>585</v>
      </c>
      <c r="C42" s="330" t="s">
        <v>490</v>
      </c>
      <c r="D42" s="230">
        <f t="shared" si="0"/>
        <v>0</v>
      </c>
      <c r="E42" s="237"/>
      <c r="F42" s="237">
        <v>0</v>
      </c>
      <c r="G42" s="237">
        <v>0</v>
      </c>
      <c r="H42" s="237">
        <v>0</v>
      </c>
      <c r="I42" s="239">
        <v>0</v>
      </c>
      <c r="J42" s="240">
        <v>0</v>
      </c>
      <c r="K42" s="241">
        <v>0</v>
      </c>
      <c r="L42" s="242">
        <v>0</v>
      </c>
    </row>
    <row r="43" spans="1:12" s="229" customFormat="1" ht="15.6" customHeight="1" x14ac:dyDescent="0.2">
      <c r="A43" s="332"/>
      <c r="B43" s="338" t="s">
        <v>491</v>
      </c>
      <c r="C43" s="330" t="s">
        <v>659</v>
      </c>
      <c r="D43" s="230">
        <f t="shared" si="0"/>
        <v>0</v>
      </c>
      <c r="E43" s="237"/>
      <c r="F43" s="237">
        <v>0</v>
      </c>
      <c r="G43" s="237">
        <v>0</v>
      </c>
      <c r="H43" s="237">
        <v>0</v>
      </c>
      <c r="I43" s="239">
        <v>0</v>
      </c>
      <c r="J43" s="240">
        <v>0</v>
      </c>
      <c r="K43" s="241">
        <v>0</v>
      </c>
      <c r="L43" s="242">
        <v>0</v>
      </c>
    </row>
    <row r="44" spans="1:12" s="229" customFormat="1" ht="15.6" customHeight="1" x14ac:dyDescent="0.2">
      <c r="A44" s="332"/>
      <c r="B44" s="338" t="s">
        <v>181</v>
      </c>
      <c r="C44" s="330" t="s">
        <v>637</v>
      </c>
      <c r="D44" s="230">
        <f t="shared" si="0"/>
        <v>0</v>
      </c>
      <c r="E44" s="237"/>
      <c r="F44" s="237"/>
      <c r="G44" s="237"/>
      <c r="H44" s="237"/>
      <c r="I44" s="239"/>
      <c r="J44" s="240"/>
      <c r="K44" s="241"/>
      <c r="L44" s="242"/>
    </row>
    <row r="45" spans="1:12" s="229" customFormat="1" ht="15.6" customHeight="1" x14ac:dyDescent="0.2">
      <c r="A45" s="332"/>
      <c r="B45" s="333" t="s">
        <v>638</v>
      </c>
      <c r="C45" s="330" t="s">
        <v>639</v>
      </c>
      <c r="D45" s="230">
        <f t="shared" si="0"/>
        <v>0</v>
      </c>
      <c r="E45" s="237"/>
      <c r="F45" s="237">
        <v>0</v>
      </c>
      <c r="G45" s="237">
        <v>0</v>
      </c>
      <c r="H45" s="237">
        <v>0</v>
      </c>
      <c r="I45" s="239">
        <v>0</v>
      </c>
      <c r="J45" s="240">
        <v>0</v>
      </c>
      <c r="K45" s="241">
        <v>0</v>
      </c>
      <c r="L45" s="242">
        <v>0</v>
      </c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484</v>
      </c>
      <c r="E46" s="110"/>
      <c r="F46" s="110">
        <v>145</v>
      </c>
      <c r="G46" s="110">
        <v>111</v>
      </c>
      <c r="H46" s="110">
        <v>114</v>
      </c>
      <c r="I46" s="128">
        <v>114</v>
      </c>
      <c r="J46" s="112">
        <v>0</v>
      </c>
      <c r="K46" s="129">
        <v>0</v>
      </c>
      <c r="L46" s="113">
        <v>0</v>
      </c>
    </row>
    <row r="47" spans="1:12" s="229" customFormat="1" ht="39" customHeight="1" x14ac:dyDescent="0.25">
      <c r="A47" s="849" t="s">
        <v>735</v>
      </c>
      <c r="B47" s="850"/>
      <c r="C47" s="327" t="s">
        <v>37</v>
      </c>
      <c r="D47" s="230">
        <f t="shared" si="0"/>
        <v>3147</v>
      </c>
      <c r="E47" s="237"/>
      <c r="F47" s="238">
        <f>F48+F59+F60+F63+F68+F72+F75+F77+F78+F79+F80+F93+F94</f>
        <v>1967</v>
      </c>
      <c r="G47" s="238">
        <f>G48+G59+G60+G63+G68+G72+G75+G77+G78+G79+G80+G93+G94</f>
        <v>388</v>
      </c>
      <c r="H47" s="238">
        <f>H48+H59+H60+H63+H68+H72+H75+H77+H78+H79+H80+H93+H94</f>
        <v>483</v>
      </c>
      <c r="I47" s="238">
        <f>I48+I59+I60+I63+I68+I72+I75+I77+I78+I79+I80+I93+I94</f>
        <v>309</v>
      </c>
      <c r="J47" s="237">
        <v>2386</v>
      </c>
      <c r="K47" s="237">
        <v>2386</v>
      </c>
      <c r="L47" s="246">
        <v>2386</v>
      </c>
    </row>
    <row r="48" spans="1:12" s="229" customFormat="1" ht="14.25" customHeight="1" x14ac:dyDescent="0.25">
      <c r="A48" s="340" t="s">
        <v>38</v>
      </c>
      <c r="B48" s="329"/>
      <c r="C48" s="327" t="s">
        <v>39</v>
      </c>
      <c r="D48" s="230">
        <f t="shared" si="0"/>
        <v>957</v>
      </c>
      <c r="E48" s="237"/>
      <c r="F48" s="238">
        <f t="shared" ref="F48:L48" si="6">SUM(F49:F58)</f>
        <v>504</v>
      </c>
      <c r="G48" s="238">
        <f t="shared" si="6"/>
        <v>121</v>
      </c>
      <c r="H48" s="238">
        <f t="shared" si="6"/>
        <v>152</v>
      </c>
      <c r="I48" s="238">
        <f t="shared" si="6"/>
        <v>180</v>
      </c>
      <c r="J48" s="237">
        <f t="shared" si="6"/>
        <v>0</v>
      </c>
      <c r="K48" s="237">
        <f t="shared" si="6"/>
        <v>0</v>
      </c>
      <c r="L48" s="246">
        <f t="shared" si="6"/>
        <v>0</v>
      </c>
    </row>
    <row r="49" spans="1:12" s="229" customFormat="1" ht="15" customHeight="1" x14ac:dyDescent="0.2">
      <c r="A49" s="332"/>
      <c r="B49" s="333" t="s">
        <v>40</v>
      </c>
      <c r="C49" s="330" t="s">
        <v>41</v>
      </c>
      <c r="D49" s="230">
        <f t="shared" si="0"/>
        <v>26</v>
      </c>
      <c r="E49" s="237"/>
      <c r="F49" s="237">
        <v>17</v>
      </c>
      <c r="G49" s="237">
        <v>5</v>
      </c>
      <c r="H49" s="237">
        <v>2</v>
      </c>
      <c r="I49" s="239">
        <v>2</v>
      </c>
      <c r="J49" s="240">
        <v>0</v>
      </c>
      <c r="K49" s="241">
        <v>0</v>
      </c>
      <c r="L49" s="242">
        <v>0</v>
      </c>
    </row>
    <row r="50" spans="1:12" s="229" customFormat="1" ht="15" customHeight="1" x14ac:dyDescent="0.2">
      <c r="A50" s="332"/>
      <c r="B50" s="333" t="s">
        <v>42</v>
      </c>
      <c r="C50" s="330" t="s">
        <v>43</v>
      </c>
      <c r="D50" s="230">
        <f t="shared" si="0"/>
        <v>32</v>
      </c>
      <c r="E50" s="237"/>
      <c r="F50" s="237">
        <v>23</v>
      </c>
      <c r="G50" s="237">
        <v>4</v>
      </c>
      <c r="H50" s="237">
        <v>3</v>
      </c>
      <c r="I50" s="239">
        <v>2</v>
      </c>
      <c r="J50" s="240">
        <v>0</v>
      </c>
      <c r="K50" s="241">
        <v>0</v>
      </c>
      <c r="L50" s="242">
        <v>0</v>
      </c>
    </row>
    <row r="51" spans="1:12" s="229" customFormat="1" ht="15" customHeight="1" x14ac:dyDescent="0.2">
      <c r="A51" s="332"/>
      <c r="B51" s="333" t="s">
        <v>548</v>
      </c>
      <c r="C51" s="330" t="s">
        <v>549</v>
      </c>
      <c r="D51" s="230">
        <f t="shared" si="0"/>
        <v>430</v>
      </c>
      <c r="E51" s="237"/>
      <c r="F51" s="237">
        <v>250</v>
      </c>
      <c r="G51" s="237">
        <v>30</v>
      </c>
      <c r="H51" s="237">
        <v>50</v>
      </c>
      <c r="I51" s="239">
        <v>100</v>
      </c>
      <c r="J51" s="240">
        <v>0</v>
      </c>
      <c r="K51" s="241">
        <v>0</v>
      </c>
      <c r="L51" s="242">
        <v>0</v>
      </c>
    </row>
    <row r="52" spans="1:12" s="229" customFormat="1" ht="15" customHeight="1" x14ac:dyDescent="0.2">
      <c r="A52" s="332"/>
      <c r="B52" s="333" t="s">
        <v>550</v>
      </c>
      <c r="C52" s="330" t="s">
        <v>593</v>
      </c>
      <c r="D52" s="230">
        <f t="shared" si="0"/>
        <v>90</v>
      </c>
      <c r="E52" s="237"/>
      <c r="F52" s="237">
        <v>60</v>
      </c>
      <c r="G52" s="237">
        <v>10</v>
      </c>
      <c r="H52" s="237">
        <v>10</v>
      </c>
      <c r="I52" s="239">
        <v>10</v>
      </c>
      <c r="J52" s="240">
        <v>0</v>
      </c>
      <c r="K52" s="241">
        <v>0</v>
      </c>
      <c r="L52" s="242">
        <v>0</v>
      </c>
    </row>
    <row r="53" spans="1:12" s="229" customFormat="1" ht="15" customHeight="1" x14ac:dyDescent="0.2">
      <c r="A53" s="332"/>
      <c r="B53" s="333" t="s">
        <v>594</v>
      </c>
      <c r="C53" s="330" t="s">
        <v>595</v>
      </c>
      <c r="D53" s="230">
        <f t="shared" si="0"/>
        <v>28</v>
      </c>
      <c r="E53" s="237"/>
      <c r="F53" s="237">
        <v>18</v>
      </c>
      <c r="G53" s="237">
        <v>4</v>
      </c>
      <c r="H53" s="237">
        <v>3</v>
      </c>
      <c r="I53" s="239">
        <v>3</v>
      </c>
      <c r="J53" s="240">
        <v>0</v>
      </c>
      <c r="K53" s="241">
        <v>0</v>
      </c>
      <c r="L53" s="242">
        <v>0</v>
      </c>
    </row>
    <row r="54" spans="1:12" s="229" customFormat="1" ht="15" customHeight="1" x14ac:dyDescent="0.2">
      <c r="A54" s="332"/>
      <c r="B54" s="333" t="s">
        <v>596</v>
      </c>
      <c r="C54" s="330" t="s">
        <v>597</v>
      </c>
      <c r="D54" s="230">
        <f t="shared" si="0"/>
        <v>12</v>
      </c>
      <c r="E54" s="237"/>
      <c r="F54" s="237">
        <v>7</v>
      </c>
      <c r="G54" s="237">
        <v>2</v>
      </c>
      <c r="H54" s="237">
        <v>2</v>
      </c>
      <c r="I54" s="239">
        <v>1</v>
      </c>
      <c r="J54" s="240">
        <v>0</v>
      </c>
      <c r="K54" s="241">
        <v>0</v>
      </c>
      <c r="L54" s="242">
        <v>0</v>
      </c>
    </row>
    <row r="55" spans="1:12" s="229" customFormat="1" ht="15" customHeight="1" x14ac:dyDescent="0.2">
      <c r="A55" s="332"/>
      <c r="B55" s="333" t="s">
        <v>598</v>
      </c>
      <c r="C55" s="330" t="s">
        <v>599</v>
      </c>
      <c r="D55" s="230">
        <f t="shared" si="0"/>
        <v>0</v>
      </c>
      <c r="E55" s="237"/>
      <c r="F55" s="237"/>
      <c r="G55" s="237"/>
      <c r="H55" s="237"/>
      <c r="I55" s="239"/>
      <c r="J55" s="240"/>
      <c r="K55" s="241"/>
      <c r="L55" s="242"/>
    </row>
    <row r="56" spans="1:12" s="229" customFormat="1" ht="15" customHeight="1" x14ac:dyDescent="0.2">
      <c r="A56" s="332"/>
      <c r="B56" s="333" t="s">
        <v>600</v>
      </c>
      <c r="C56" s="330" t="s">
        <v>601</v>
      </c>
      <c r="D56" s="230">
        <f t="shared" si="0"/>
        <v>26</v>
      </c>
      <c r="E56" s="237"/>
      <c r="F56" s="237">
        <v>16</v>
      </c>
      <c r="G56" s="237">
        <v>6</v>
      </c>
      <c r="H56" s="237">
        <v>2</v>
      </c>
      <c r="I56" s="239">
        <v>2</v>
      </c>
      <c r="J56" s="240">
        <v>0</v>
      </c>
      <c r="K56" s="241">
        <v>0</v>
      </c>
      <c r="L56" s="242">
        <v>0</v>
      </c>
    </row>
    <row r="57" spans="1:12" s="229" customFormat="1" ht="15" customHeight="1" x14ac:dyDescent="0.2">
      <c r="A57" s="332"/>
      <c r="B57" s="341" t="s">
        <v>331</v>
      </c>
      <c r="C57" s="330" t="s">
        <v>602</v>
      </c>
      <c r="D57" s="230">
        <f t="shared" si="0"/>
        <v>146</v>
      </c>
      <c r="E57" s="237"/>
      <c r="F57" s="237">
        <v>46</v>
      </c>
      <c r="G57" s="237">
        <v>30</v>
      </c>
      <c r="H57" s="237">
        <v>40</v>
      </c>
      <c r="I57" s="239">
        <v>30</v>
      </c>
      <c r="J57" s="240">
        <v>0</v>
      </c>
      <c r="K57" s="241">
        <v>0</v>
      </c>
      <c r="L57" s="242">
        <v>0</v>
      </c>
    </row>
    <row r="58" spans="1:12" s="229" customFormat="1" ht="15" customHeight="1" x14ac:dyDescent="0.2">
      <c r="A58" s="332"/>
      <c r="B58" s="333" t="s">
        <v>603</v>
      </c>
      <c r="C58" s="330" t="s">
        <v>604</v>
      </c>
      <c r="D58" s="230">
        <f t="shared" si="0"/>
        <v>167</v>
      </c>
      <c r="E58" s="237"/>
      <c r="F58" s="237">
        <v>67</v>
      </c>
      <c r="G58" s="237">
        <v>30</v>
      </c>
      <c r="H58" s="237">
        <v>40</v>
      </c>
      <c r="I58" s="239">
        <v>30</v>
      </c>
      <c r="J58" s="240">
        <v>0</v>
      </c>
      <c r="K58" s="241">
        <v>0</v>
      </c>
      <c r="L58" s="242">
        <v>0</v>
      </c>
    </row>
    <row r="59" spans="1:12" s="229" customFormat="1" ht="15" customHeight="1" x14ac:dyDescent="0.25">
      <c r="A59" s="332" t="s">
        <v>605</v>
      </c>
      <c r="B59" s="329"/>
      <c r="C59" s="327" t="s">
        <v>606</v>
      </c>
      <c r="D59" s="230">
        <f t="shared" si="0"/>
        <v>140</v>
      </c>
      <c r="E59" s="237"/>
      <c r="F59" s="237">
        <v>280</v>
      </c>
      <c r="G59" s="237">
        <v>5</v>
      </c>
      <c r="H59" s="237">
        <v>3</v>
      </c>
      <c r="I59" s="239">
        <v>-148</v>
      </c>
      <c r="J59" s="240">
        <v>0</v>
      </c>
      <c r="K59" s="241">
        <v>0</v>
      </c>
      <c r="L59" s="242">
        <v>0</v>
      </c>
    </row>
    <row r="60" spans="1:12" s="229" customFormat="1" ht="17.25" customHeight="1" x14ac:dyDescent="0.25">
      <c r="A60" s="332" t="s">
        <v>607</v>
      </c>
      <c r="B60" s="326"/>
      <c r="C60" s="327" t="s">
        <v>608</v>
      </c>
      <c r="D60" s="230">
        <f t="shared" si="0"/>
        <v>580</v>
      </c>
      <c r="E60" s="237"/>
      <c r="F60" s="238">
        <f t="shared" ref="F60:L60" si="7">F61</f>
        <v>402</v>
      </c>
      <c r="G60" s="238">
        <f t="shared" si="7"/>
        <v>30</v>
      </c>
      <c r="H60" s="238">
        <f t="shared" si="7"/>
        <v>50</v>
      </c>
      <c r="I60" s="238">
        <f t="shared" si="7"/>
        <v>98</v>
      </c>
      <c r="J60" s="237">
        <f t="shared" si="7"/>
        <v>0</v>
      </c>
      <c r="K60" s="237">
        <f t="shared" si="7"/>
        <v>0</v>
      </c>
      <c r="L60" s="246">
        <f t="shared" si="7"/>
        <v>0</v>
      </c>
    </row>
    <row r="61" spans="1:12" s="229" customFormat="1" ht="15" customHeight="1" x14ac:dyDescent="0.2">
      <c r="A61" s="332"/>
      <c r="B61" s="341" t="s">
        <v>609</v>
      </c>
      <c r="C61" s="330" t="s">
        <v>610</v>
      </c>
      <c r="D61" s="230">
        <f t="shared" si="0"/>
        <v>580</v>
      </c>
      <c r="E61" s="237"/>
      <c r="F61" s="237">
        <v>402</v>
      </c>
      <c r="G61" s="237">
        <v>30</v>
      </c>
      <c r="H61" s="237">
        <v>50</v>
      </c>
      <c r="I61" s="239">
        <v>98</v>
      </c>
      <c r="J61" s="240">
        <v>0</v>
      </c>
      <c r="K61" s="241">
        <v>0</v>
      </c>
      <c r="L61" s="242">
        <v>0</v>
      </c>
    </row>
    <row r="62" spans="1:12" s="229" customFormat="1" ht="15" customHeight="1" x14ac:dyDescent="0.2">
      <c r="A62" s="332"/>
      <c r="B62" s="341" t="s">
        <v>611</v>
      </c>
      <c r="C62" s="330" t="s">
        <v>612</v>
      </c>
      <c r="D62" s="230">
        <f t="shared" si="0"/>
        <v>0</v>
      </c>
      <c r="E62" s="237"/>
      <c r="F62" s="237"/>
      <c r="G62" s="237"/>
      <c r="H62" s="237"/>
      <c r="I62" s="239"/>
      <c r="J62" s="240"/>
      <c r="K62" s="241"/>
      <c r="L62" s="242"/>
    </row>
    <row r="63" spans="1:12" s="229" customFormat="1" ht="15" customHeight="1" x14ac:dyDescent="0.25">
      <c r="A63" s="332" t="s">
        <v>224</v>
      </c>
      <c r="B63" s="326"/>
      <c r="C63" s="327" t="s">
        <v>225</v>
      </c>
      <c r="D63" s="230">
        <f t="shared" si="0"/>
        <v>1087</v>
      </c>
      <c r="E63" s="237"/>
      <c r="F63" s="238">
        <f t="shared" ref="F63:L63" si="8">SUM(F64:F67)</f>
        <v>566</v>
      </c>
      <c r="G63" s="238">
        <f t="shared" si="8"/>
        <v>164</v>
      </c>
      <c r="H63" s="238">
        <f t="shared" si="8"/>
        <v>198</v>
      </c>
      <c r="I63" s="238">
        <f t="shared" si="8"/>
        <v>159</v>
      </c>
      <c r="J63" s="237">
        <f t="shared" si="8"/>
        <v>0</v>
      </c>
      <c r="K63" s="237">
        <f t="shared" si="8"/>
        <v>0</v>
      </c>
      <c r="L63" s="246">
        <f t="shared" si="8"/>
        <v>0</v>
      </c>
    </row>
    <row r="64" spans="1:12" s="229" customFormat="1" ht="15.6" customHeight="1" x14ac:dyDescent="0.2">
      <c r="A64" s="332"/>
      <c r="B64" s="333" t="s">
        <v>226</v>
      </c>
      <c r="C64" s="330" t="s">
        <v>227</v>
      </c>
      <c r="D64" s="230">
        <f t="shared" si="0"/>
        <v>626</v>
      </c>
      <c r="E64" s="237"/>
      <c r="F64" s="237">
        <v>326</v>
      </c>
      <c r="G64" s="237">
        <v>100</v>
      </c>
      <c r="H64" s="237">
        <v>100</v>
      </c>
      <c r="I64" s="239">
        <v>100</v>
      </c>
      <c r="J64" s="240">
        <v>0</v>
      </c>
      <c r="K64" s="241">
        <v>0</v>
      </c>
      <c r="L64" s="242">
        <v>0</v>
      </c>
    </row>
    <row r="65" spans="1:12" s="229" customFormat="1" ht="15.6" customHeight="1" x14ac:dyDescent="0.2">
      <c r="A65" s="332"/>
      <c r="B65" s="333" t="s">
        <v>100</v>
      </c>
      <c r="C65" s="330" t="s">
        <v>101</v>
      </c>
      <c r="D65" s="230">
        <f t="shared" si="0"/>
        <v>85</v>
      </c>
      <c r="E65" s="237"/>
      <c r="F65" s="237">
        <v>48</v>
      </c>
      <c r="G65" s="237">
        <v>14</v>
      </c>
      <c r="H65" s="237">
        <v>12</v>
      </c>
      <c r="I65" s="239">
        <v>11</v>
      </c>
      <c r="J65" s="240">
        <v>0</v>
      </c>
      <c r="K65" s="241">
        <v>0</v>
      </c>
      <c r="L65" s="242">
        <v>0</v>
      </c>
    </row>
    <row r="66" spans="1:12" s="229" customFormat="1" ht="15.6" customHeight="1" x14ac:dyDescent="0.2">
      <c r="A66" s="332"/>
      <c r="B66" s="333" t="s">
        <v>102</v>
      </c>
      <c r="C66" s="330" t="s">
        <v>103</v>
      </c>
      <c r="D66" s="230">
        <f t="shared" si="0"/>
        <v>230</v>
      </c>
      <c r="E66" s="237"/>
      <c r="F66" s="237">
        <v>100</v>
      </c>
      <c r="G66" s="237">
        <v>30</v>
      </c>
      <c r="H66" s="237">
        <v>66</v>
      </c>
      <c r="I66" s="239">
        <v>34</v>
      </c>
      <c r="J66" s="240">
        <v>0</v>
      </c>
      <c r="K66" s="241">
        <v>0</v>
      </c>
      <c r="L66" s="242">
        <v>0</v>
      </c>
    </row>
    <row r="67" spans="1:12" s="229" customFormat="1" ht="15.6" customHeight="1" x14ac:dyDescent="0.2">
      <c r="A67" s="332"/>
      <c r="B67" s="333" t="s">
        <v>104</v>
      </c>
      <c r="C67" s="330" t="s">
        <v>105</v>
      </c>
      <c r="D67" s="230">
        <f t="shared" si="0"/>
        <v>146</v>
      </c>
      <c r="E67" s="237"/>
      <c r="F67" s="237">
        <v>92</v>
      </c>
      <c r="G67" s="237">
        <v>20</v>
      </c>
      <c r="H67" s="237">
        <v>20</v>
      </c>
      <c r="I67" s="239">
        <v>14</v>
      </c>
      <c r="J67" s="240">
        <v>0</v>
      </c>
      <c r="K67" s="241">
        <v>0</v>
      </c>
      <c r="L67" s="242">
        <v>0</v>
      </c>
    </row>
    <row r="68" spans="1:12" s="229" customFormat="1" ht="29.25" customHeight="1" x14ac:dyDescent="0.25">
      <c r="A68" s="851" t="s">
        <v>702</v>
      </c>
      <c r="B68" s="852"/>
      <c r="C68" s="327" t="s">
        <v>703</v>
      </c>
      <c r="D68" s="230">
        <f t="shared" si="0"/>
        <v>87</v>
      </c>
      <c r="E68" s="237"/>
      <c r="F68" s="238">
        <f t="shared" ref="F68:L68" si="9">SUM(F69:F71)</f>
        <v>73</v>
      </c>
      <c r="G68" s="238">
        <f t="shared" si="9"/>
        <v>10</v>
      </c>
      <c r="H68" s="238">
        <f t="shared" si="9"/>
        <v>5</v>
      </c>
      <c r="I68" s="238">
        <f t="shared" si="9"/>
        <v>-1</v>
      </c>
      <c r="J68" s="237">
        <f t="shared" si="9"/>
        <v>0</v>
      </c>
      <c r="K68" s="237">
        <f t="shared" si="9"/>
        <v>0</v>
      </c>
      <c r="L68" s="246">
        <f t="shared" si="9"/>
        <v>0</v>
      </c>
    </row>
    <row r="69" spans="1:12" s="229" customFormat="1" ht="15" customHeight="1" x14ac:dyDescent="0.2">
      <c r="A69" s="332"/>
      <c r="B69" s="333" t="s">
        <v>704</v>
      </c>
      <c r="C69" s="330" t="s">
        <v>705</v>
      </c>
      <c r="D69" s="230">
        <f t="shared" si="0"/>
        <v>15</v>
      </c>
      <c r="E69" s="237"/>
      <c r="F69" s="237">
        <v>7</v>
      </c>
      <c r="G69" s="237">
        <v>0</v>
      </c>
      <c r="H69" s="237">
        <v>5</v>
      </c>
      <c r="I69" s="239">
        <v>3</v>
      </c>
      <c r="J69" s="240">
        <v>0</v>
      </c>
      <c r="K69" s="241">
        <v>0</v>
      </c>
      <c r="L69" s="242">
        <v>0</v>
      </c>
    </row>
    <row r="70" spans="1:12" s="229" customFormat="1" ht="15" customHeight="1" x14ac:dyDescent="0.2">
      <c r="A70" s="332"/>
      <c r="B70" s="333" t="s">
        <v>706</v>
      </c>
      <c r="C70" s="330" t="s">
        <v>707</v>
      </c>
      <c r="D70" s="230">
        <f t="shared" si="0"/>
        <v>20</v>
      </c>
      <c r="E70" s="237"/>
      <c r="F70" s="237">
        <v>24</v>
      </c>
      <c r="G70" s="237">
        <v>0</v>
      </c>
      <c r="H70" s="237">
        <v>0</v>
      </c>
      <c r="I70" s="239">
        <v>-4</v>
      </c>
      <c r="J70" s="240">
        <v>0</v>
      </c>
      <c r="K70" s="241">
        <v>0</v>
      </c>
      <c r="L70" s="242">
        <v>0</v>
      </c>
    </row>
    <row r="71" spans="1:12" s="229" customFormat="1" ht="15" customHeight="1" x14ac:dyDescent="0.2">
      <c r="A71" s="332"/>
      <c r="B71" s="333" t="s">
        <v>717</v>
      </c>
      <c r="C71" s="330" t="s">
        <v>718</v>
      </c>
      <c r="D71" s="230">
        <f t="shared" si="0"/>
        <v>52</v>
      </c>
      <c r="E71" s="237"/>
      <c r="F71" s="237">
        <v>42</v>
      </c>
      <c r="G71" s="237">
        <v>10</v>
      </c>
      <c r="H71" s="237">
        <v>0</v>
      </c>
      <c r="I71" s="239">
        <v>0</v>
      </c>
      <c r="J71" s="240">
        <v>0</v>
      </c>
      <c r="K71" s="241">
        <v>0</v>
      </c>
      <c r="L71" s="242">
        <v>0</v>
      </c>
    </row>
    <row r="72" spans="1:12" s="229" customFormat="1" ht="17.25" customHeight="1" x14ac:dyDescent="0.25">
      <c r="A72" s="342" t="s">
        <v>112</v>
      </c>
      <c r="B72" s="326"/>
      <c r="C72" s="327" t="s">
        <v>113</v>
      </c>
      <c r="D72" s="230">
        <f t="shared" si="0"/>
        <v>1</v>
      </c>
      <c r="E72" s="237"/>
      <c r="F72" s="238">
        <f t="shared" ref="F72:L72" si="10">F73+F74</f>
        <v>0</v>
      </c>
      <c r="G72" s="238">
        <f t="shared" si="10"/>
        <v>1</v>
      </c>
      <c r="H72" s="238">
        <f t="shared" si="10"/>
        <v>0</v>
      </c>
      <c r="I72" s="238">
        <f t="shared" si="10"/>
        <v>0</v>
      </c>
      <c r="J72" s="237">
        <f t="shared" si="10"/>
        <v>0</v>
      </c>
      <c r="K72" s="237">
        <f t="shared" si="10"/>
        <v>0</v>
      </c>
      <c r="L72" s="246">
        <f t="shared" si="10"/>
        <v>0</v>
      </c>
    </row>
    <row r="73" spans="1:12" s="229" customFormat="1" ht="17.25" customHeight="1" x14ac:dyDescent="0.2">
      <c r="A73" s="332"/>
      <c r="B73" s="333" t="s">
        <v>114</v>
      </c>
      <c r="C73" s="330" t="s">
        <v>115</v>
      </c>
      <c r="D73" s="230">
        <f t="shared" si="0"/>
        <v>1</v>
      </c>
      <c r="E73" s="237"/>
      <c r="F73" s="237">
        <v>0</v>
      </c>
      <c r="G73" s="237">
        <v>1</v>
      </c>
      <c r="H73" s="237">
        <v>0</v>
      </c>
      <c r="I73" s="239">
        <v>0</v>
      </c>
      <c r="J73" s="240">
        <v>0</v>
      </c>
      <c r="K73" s="241">
        <v>0</v>
      </c>
      <c r="L73" s="242">
        <v>0</v>
      </c>
    </row>
    <row r="74" spans="1:12" s="229" customFormat="1" ht="17.25" customHeight="1" x14ac:dyDescent="0.2">
      <c r="A74" s="332"/>
      <c r="B74" s="333" t="s">
        <v>116</v>
      </c>
      <c r="C74" s="330" t="s">
        <v>117</v>
      </c>
      <c r="D74" s="230">
        <f t="shared" si="0"/>
        <v>0</v>
      </c>
      <c r="E74" s="237"/>
      <c r="F74" s="237"/>
      <c r="G74" s="237"/>
      <c r="H74" s="237"/>
      <c r="I74" s="239"/>
      <c r="J74" s="240"/>
      <c r="K74" s="241"/>
      <c r="L74" s="242"/>
    </row>
    <row r="75" spans="1:12" s="229" customFormat="1" ht="15.6" customHeight="1" x14ac:dyDescent="0.25">
      <c r="A75" s="847" t="s">
        <v>118</v>
      </c>
      <c r="B75" s="848"/>
      <c r="C75" s="327" t="s">
        <v>188</v>
      </c>
      <c r="D75" s="230">
        <f t="shared" si="0"/>
        <v>56</v>
      </c>
      <c r="E75" s="237"/>
      <c r="F75" s="237">
        <v>19</v>
      </c>
      <c r="G75" s="237">
        <v>16</v>
      </c>
      <c r="H75" s="237">
        <v>21</v>
      </c>
      <c r="I75" s="239">
        <v>0</v>
      </c>
      <c r="J75" s="240">
        <v>0</v>
      </c>
      <c r="K75" s="241">
        <v>0</v>
      </c>
      <c r="L75" s="242">
        <v>0</v>
      </c>
    </row>
    <row r="76" spans="1:12" s="229" customFormat="1" ht="15.6" customHeight="1" x14ac:dyDescent="0.25">
      <c r="A76" s="847" t="s">
        <v>189</v>
      </c>
      <c r="B76" s="848"/>
      <c r="C76" s="327" t="s">
        <v>119</v>
      </c>
      <c r="D76" s="230">
        <f t="shared" si="0"/>
        <v>0</v>
      </c>
      <c r="E76" s="237"/>
      <c r="F76" s="237"/>
      <c r="G76" s="237"/>
      <c r="H76" s="237"/>
      <c r="I76" s="239"/>
      <c r="J76" s="240"/>
      <c r="K76" s="241"/>
      <c r="L76" s="242"/>
    </row>
    <row r="77" spans="1:12" s="229" customFormat="1" ht="15.6" customHeight="1" x14ac:dyDescent="0.25">
      <c r="A77" s="332" t="s">
        <v>146</v>
      </c>
      <c r="B77" s="326"/>
      <c r="C77" s="327" t="s">
        <v>147</v>
      </c>
      <c r="D77" s="230">
        <f t="shared" ref="D77:D140" si="11">F77+G77+H77+I77</f>
        <v>2</v>
      </c>
      <c r="E77" s="237"/>
      <c r="F77" s="237">
        <v>2</v>
      </c>
      <c r="G77" s="237">
        <v>0</v>
      </c>
      <c r="H77" s="237">
        <v>0</v>
      </c>
      <c r="I77" s="239">
        <v>0</v>
      </c>
      <c r="J77" s="240">
        <v>0</v>
      </c>
      <c r="K77" s="241">
        <v>0</v>
      </c>
      <c r="L77" s="242">
        <v>0</v>
      </c>
    </row>
    <row r="78" spans="1:12" s="229" customFormat="1" ht="15.6" customHeight="1" x14ac:dyDescent="0.25">
      <c r="A78" s="332" t="s">
        <v>148</v>
      </c>
      <c r="B78" s="326"/>
      <c r="C78" s="327" t="s">
        <v>149</v>
      </c>
      <c r="D78" s="230">
        <f t="shared" si="11"/>
        <v>0</v>
      </c>
      <c r="E78" s="237"/>
      <c r="F78" s="237">
        <v>10</v>
      </c>
      <c r="G78" s="237"/>
      <c r="H78" s="237"/>
      <c r="I78" s="239">
        <v>-10</v>
      </c>
      <c r="J78" s="240"/>
      <c r="K78" s="241"/>
      <c r="L78" s="242"/>
    </row>
    <row r="79" spans="1:12" s="229" customFormat="1" ht="15.6" customHeight="1" x14ac:dyDescent="0.25">
      <c r="A79" s="332" t="s">
        <v>150</v>
      </c>
      <c r="B79" s="326"/>
      <c r="C79" s="327" t="s">
        <v>151</v>
      </c>
      <c r="D79" s="230">
        <f t="shared" si="11"/>
        <v>19</v>
      </c>
      <c r="E79" s="237"/>
      <c r="F79" s="237">
        <v>15</v>
      </c>
      <c r="G79" s="237">
        <v>4</v>
      </c>
      <c r="H79" s="237">
        <v>0</v>
      </c>
      <c r="I79" s="239">
        <v>0</v>
      </c>
      <c r="J79" s="240">
        <v>0</v>
      </c>
      <c r="K79" s="241">
        <v>0</v>
      </c>
      <c r="L79" s="242">
        <v>0</v>
      </c>
    </row>
    <row r="80" spans="1:12" s="229" customFormat="1" ht="15.6" customHeight="1" x14ac:dyDescent="0.25">
      <c r="A80" s="332" t="s">
        <v>479</v>
      </c>
      <c r="B80" s="326"/>
      <c r="C80" s="327" t="s">
        <v>480</v>
      </c>
      <c r="D80" s="230">
        <f t="shared" si="11"/>
        <v>7</v>
      </c>
      <c r="E80" s="237"/>
      <c r="F80" s="237">
        <v>6</v>
      </c>
      <c r="G80" s="237">
        <v>1</v>
      </c>
      <c r="H80" s="237">
        <v>0</v>
      </c>
      <c r="I80" s="239">
        <v>0</v>
      </c>
      <c r="J80" s="240">
        <v>0</v>
      </c>
      <c r="K80" s="241">
        <v>0</v>
      </c>
      <c r="L80" s="242">
        <v>0</v>
      </c>
    </row>
    <row r="81" spans="1:12" s="229" customFormat="1" ht="27.75" customHeight="1" x14ac:dyDescent="0.25">
      <c r="A81" s="845" t="s">
        <v>492</v>
      </c>
      <c r="B81" s="846"/>
      <c r="C81" s="327" t="s">
        <v>493</v>
      </c>
      <c r="D81" s="230">
        <f t="shared" si="11"/>
        <v>0</v>
      </c>
      <c r="E81" s="237"/>
      <c r="F81" s="237"/>
      <c r="G81" s="237"/>
      <c r="H81" s="237"/>
      <c r="I81" s="239"/>
      <c r="J81" s="240"/>
      <c r="K81" s="241"/>
      <c r="L81" s="242"/>
    </row>
    <row r="82" spans="1:12" s="229" customFormat="1" ht="15.6" customHeight="1" x14ac:dyDescent="0.25">
      <c r="A82" s="332" t="s">
        <v>494</v>
      </c>
      <c r="B82" s="326"/>
      <c r="C82" s="327" t="s">
        <v>495</v>
      </c>
      <c r="D82" s="230">
        <f t="shared" si="11"/>
        <v>0</v>
      </c>
      <c r="E82" s="237"/>
      <c r="F82" s="237"/>
      <c r="G82" s="237"/>
      <c r="H82" s="237"/>
      <c r="I82" s="239"/>
      <c r="J82" s="240"/>
      <c r="K82" s="241"/>
      <c r="L82" s="242"/>
    </row>
    <row r="83" spans="1:12" s="229" customFormat="1" ht="15.6" customHeight="1" x14ac:dyDescent="0.25">
      <c r="A83" s="332" t="s">
        <v>496</v>
      </c>
      <c r="B83" s="326"/>
      <c r="C83" s="327" t="s">
        <v>497</v>
      </c>
      <c r="D83" s="230">
        <f t="shared" si="11"/>
        <v>0</v>
      </c>
      <c r="E83" s="237"/>
      <c r="F83" s="237"/>
      <c r="G83" s="237"/>
      <c r="H83" s="237"/>
      <c r="I83" s="239"/>
      <c r="J83" s="240"/>
      <c r="K83" s="241"/>
      <c r="L83" s="242"/>
    </row>
    <row r="84" spans="1:12" s="229" customFormat="1" ht="41.25" customHeight="1" x14ac:dyDescent="0.25">
      <c r="A84" s="843" t="s">
        <v>441</v>
      </c>
      <c r="B84" s="844"/>
      <c r="C84" s="327" t="s">
        <v>442</v>
      </c>
      <c r="D84" s="230">
        <f t="shared" si="11"/>
        <v>0</v>
      </c>
      <c r="E84" s="237"/>
      <c r="F84" s="237"/>
      <c r="G84" s="237"/>
      <c r="H84" s="237"/>
      <c r="I84" s="239"/>
      <c r="J84" s="240"/>
      <c r="K84" s="241"/>
      <c r="L84" s="242"/>
    </row>
    <row r="85" spans="1:12" s="229" customFormat="1" ht="24.75" customHeight="1" x14ac:dyDescent="0.25">
      <c r="A85" s="845" t="s">
        <v>619</v>
      </c>
      <c r="B85" s="846"/>
      <c r="C85" s="327" t="s">
        <v>620</v>
      </c>
      <c r="D85" s="230">
        <f t="shared" si="11"/>
        <v>0</v>
      </c>
      <c r="E85" s="237"/>
      <c r="F85" s="237"/>
      <c r="G85" s="237"/>
      <c r="H85" s="237"/>
      <c r="I85" s="239"/>
      <c r="J85" s="240"/>
      <c r="K85" s="241"/>
      <c r="L85" s="242"/>
    </row>
    <row r="86" spans="1:12" s="229" customFormat="1" ht="15" customHeight="1" x14ac:dyDescent="0.25">
      <c r="A86" s="332" t="s">
        <v>621</v>
      </c>
      <c r="B86" s="326"/>
      <c r="C86" s="327" t="s">
        <v>622</v>
      </c>
      <c r="D86" s="230">
        <f t="shared" si="11"/>
        <v>0</v>
      </c>
      <c r="E86" s="237"/>
      <c r="F86" s="237"/>
      <c r="G86" s="237"/>
      <c r="H86" s="237"/>
      <c r="I86" s="239"/>
      <c r="J86" s="240"/>
      <c r="K86" s="241"/>
      <c r="L86" s="242"/>
    </row>
    <row r="87" spans="1:12" s="229" customFormat="1" ht="15" customHeight="1" x14ac:dyDescent="0.25">
      <c r="A87" s="332" t="s">
        <v>623</v>
      </c>
      <c r="B87" s="326"/>
      <c r="C87" s="327" t="s">
        <v>624</v>
      </c>
      <c r="D87" s="230">
        <f t="shared" si="11"/>
        <v>0</v>
      </c>
      <c r="E87" s="237"/>
      <c r="F87" s="237"/>
      <c r="G87" s="237"/>
      <c r="H87" s="237"/>
      <c r="I87" s="239"/>
      <c r="J87" s="240"/>
      <c r="K87" s="241"/>
      <c r="L87" s="242"/>
    </row>
    <row r="88" spans="1:12" s="229" customFormat="1" ht="15" customHeight="1" x14ac:dyDescent="0.25">
      <c r="A88" s="332" t="s">
        <v>625</v>
      </c>
      <c r="B88" s="326"/>
      <c r="C88" s="327" t="s">
        <v>626</v>
      </c>
      <c r="D88" s="230">
        <f t="shared" si="11"/>
        <v>0</v>
      </c>
      <c r="E88" s="237"/>
      <c r="F88" s="237"/>
      <c r="G88" s="237"/>
      <c r="H88" s="237"/>
      <c r="I88" s="239"/>
      <c r="J88" s="240"/>
      <c r="K88" s="241"/>
      <c r="L88" s="242"/>
    </row>
    <row r="89" spans="1:12" s="229" customFormat="1" ht="26.25" customHeight="1" x14ac:dyDescent="0.25">
      <c r="A89" s="845" t="s">
        <v>431</v>
      </c>
      <c r="B89" s="846"/>
      <c r="C89" s="327" t="s">
        <v>627</v>
      </c>
      <c r="D89" s="230">
        <f t="shared" si="11"/>
        <v>0</v>
      </c>
      <c r="E89" s="237"/>
      <c r="F89" s="237"/>
      <c r="G89" s="237"/>
      <c r="H89" s="237"/>
      <c r="I89" s="239"/>
      <c r="J89" s="240"/>
      <c r="K89" s="241"/>
      <c r="L89" s="242"/>
    </row>
    <row r="90" spans="1:12" s="229" customFormat="1" ht="15" customHeight="1" x14ac:dyDescent="0.2">
      <c r="A90" s="332"/>
      <c r="B90" s="333" t="s">
        <v>628</v>
      </c>
      <c r="C90" s="330" t="s">
        <v>629</v>
      </c>
      <c r="D90" s="230">
        <f t="shared" si="11"/>
        <v>0</v>
      </c>
      <c r="E90" s="237"/>
      <c r="F90" s="237"/>
      <c r="G90" s="237"/>
      <c r="H90" s="237"/>
      <c r="I90" s="239"/>
      <c r="J90" s="240"/>
      <c r="K90" s="241"/>
      <c r="L90" s="242"/>
    </row>
    <row r="91" spans="1:12" s="229" customFormat="1" ht="15" customHeight="1" x14ac:dyDescent="0.2">
      <c r="A91" s="332"/>
      <c r="B91" s="333" t="s">
        <v>630</v>
      </c>
      <c r="C91" s="330" t="s">
        <v>631</v>
      </c>
      <c r="D91" s="230">
        <f t="shared" si="11"/>
        <v>0</v>
      </c>
      <c r="E91" s="237"/>
      <c r="F91" s="237"/>
      <c r="G91" s="237"/>
      <c r="H91" s="237"/>
      <c r="I91" s="239"/>
      <c r="J91" s="240"/>
      <c r="K91" s="241"/>
      <c r="L91" s="242"/>
    </row>
    <row r="92" spans="1:12" s="229" customFormat="1" ht="27" customHeight="1" x14ac:dyDescent="0.25">
      <c r="A92" s="843" t="s">
        <v>429</v>
      </c>
      <c r="B92" s="844"/>
      <c r="C92" s="327" t="s">
        <v>443</v>
      </c>
      <c r="D92" s="230">
        <f t="shared" si="11"/>
        <v>0</v>
      </c>
      <c r="E92" s="237"/>
      <c r="F92" s="237"/>
      <c r="G92" s="237"/>
      <c r="H92" s="237"/>
      <c r="I92" s="239"/>
      <c r="J92" s="240"/>
      <c r="K92" s="241"/>
      <c r="L92" s="242"/>
    </row>
    <row r="93" spans="1:12" s="229" customFormat="1" ht="15" customHeight="1" x14ac:dyDescent="0.25">
      <c r="A93" s="332" t="s">
        <v>444</v>
      </c>
      <c r="B93" s="343"/>
      <c r="C93" s="327" t="s">
        <v>445</v>
      </c>
      <c r="D93" s="230">
        <f t="shared" si="11"/>
        <v>0</v>
      </c>
      <c r="E93" s="237"/>
      <c r="F93" s="237"/>
      <c r="G93" s="237"/>
      <c r="H93" s="237"/>
      <c r="I93" s="239"/>
      <c r="J93" s="240"/>
      <c r="K93" s="241"/>
      <c r="L93" s="242"/>
    </row>
    <row r="94" spans="1:12" s="229" customFormat="1" ht="33.75" customHeight="1" x14ac:dyDescent="0.25">
      <c r="A94" s="845" t="s">
        <v>23</v>
      </c>
      <c r="B94" s="846"/>
      <c r="C94" s="327" t="s">
        <v>24</v>
      </c>
      <c r="D94" s="230">
        <f t="shared" si="11"/>
        <v>211</v>
      </c>
      <c r="E94" s="237"/>
      <c r="F94" s="238">
        <f t="shared" ref="F94:L94" si="12">SUM(F95:F102)</f>
        <v>90</v>
      </c>
      <c r="G94" s="238">
        <f t="shared" si="12"/>
        <v>36</v>
      </c>
      <c r="H94" s="238">
        <f t="shared" si="12"/>
        <v>54</v>
      </c>
      <c r="I94" s="238">
        <f t="shared" si="12"/>
        <v>31</v>
      </c>
      <c r="J94" s="237">
        <f t="shared" si="12"/>
        <v>0</v>
      </c>
      <c r="K94" s="237">
        <f t="shared" si="12"/>
        <v>0</v>
      </c>
      <c r="L94" s="246">
        <f t="shared" si="12"/>
        <v>0</v>
      </c>
    </row>
    <row r="95" spans="1:12" s="229" customFormat="1" ht="15" customHeight="1" x14ac:dyDescent="0.2">
      <c r="A95" s="332"/>
      <c r="B95" s="333" t="s">
        <v>25</v>
      </c>
      <c r="C95" s="330" t="s">
        <v>26</v>
      </c>
      <c r="D95" s="230">
        <f t="shared" si="11"/>
        <v>0</v>
      </c>
      <c r="E95" s="237"/>
      <c r="F95" s="237">
        <v>0</v>
      </c>
      <c r="G95" s="237">
        <v>0</v>
      </c>
      <c r="H95" s="237">
        <v>0</v>
      </c>
      <c r="I95" s="239">
        <v>0</v>
      </c>
      <c r="J95" s="240">
        <v>0</v>
      </c>
      <c r="K95" s="241">
        <v>0</v>
      </c>
      <c r="L95" s="242">
        <v>0</v>
      </c>
    </row>
    <row r="96" spans="1:12" s="229" customFormat="1" ht="15" customHeight="1" x14ac:dyDescent="0.2">
      <c r="A96" s="332"/>
      <c r="B96" s="333" t="s">
        <v>27</v>
      </c>
      <c r="C96" s="330" t="s">
        <v>28</v>
      </c>
      <c r="D96" s="230">
        <f t="shared" si="11"/>
        <v>0</v>
      </c>
      <c r="E96" s="237"/>
      <c r="F96" s="237"/>
      <c r="G96" s="237"/>
      <c r="H96" s="237"/>
      <c r="I96" s="239"/>
      <c r="J96" s="240"/>
      <c r="K96" s="241"/>
      <c r="L96" s="242"/>
    </row>
    <row r="97" spans="1:12" s="229" customFormat="1" ht="15" customHeight="1" x14ac:dyDescent="0.2">
      <c r="A97" s="332"/>
      <c r="B97" s="333" t="s">
        <v>29</v>
      </c>
      <c r="C97" s="330" t="s">
        <v>218</v>
      </c>
      <c r="D97" s="230">
        <f t="shared" si="11"/>
        <v>0</v>
      </c>
      <c r="E97" s="237"/>
      <c r="F97" s="237"/>
      <c r="G97" s="237"/>
      <c r="H97" s="237"/>
      <c r="I97" s="239"/>
      <c r="J97" s="240"/>
      <c r="K97" s="241"/>
      <c r="L97" s="242"/>
    </row>
    <row r="98" spans="1:12" s="229" customFormat="1" ht="15" customHeight="1" x14ac:dyDescent="0.2">
      <c r="A98" s="332"/>
      <c r="B98" s="333" t="s">
        <v>219</v>
      </c>
      <c r="C98" s="330" t="s">
        <v>220</v>
      </c>
      <c r="D98" s="230">
        <f t="shared" si="11"/>
        <v>18</v>
      </c>
      <c r="E98" s="237"/>
      <c r="F98" s="237">
        <v>10</v>
      </c>
      <c r="G98" s="237">
        <v>4</v>
      </c>
      <c r="H98" s="237">
        <v>4</v>
      </c>
      <c r="I98" s="239">
        <v>0</v>
      </c>
      <c r="J98" s="240">
        <v>0</v>
      </c>
      <c r="K98" s="241">
        <v>0</v>
      </c>
      <c r="L98" s="242">
        <v>0</v>
      </c>
    </row>
    <row r="99" spans="1:12" s="229" customFormat="1" ht="15" customHeight="1" x14ac:dyDescent="0.2">
      <c r="A99" s="332"/>
      <c r="B99" s="333" t="s">
        <v>221</v>
      </c>
      <c r="C99" s="330" t="s">
        <v>222</v>
      </c>
      <c r="D99" s="230">
        <f t="shared" si="11"/>
        <v>0</v>
      </c>
      <c r="E99" s="237"/>
      <c r="F99" s="237"/>
      <c r="G99" s="237"/>
      <c r="H99" s="237"/>
      <c r="I99" s="239"/>
      <c r="J99" s="240"/>
      <c r="K99" s="241"/>
      <c r="L99" s="242"/>
    </row>
    <row r="100" spans="1:12" s="229" customFormat="1" ht="15" customHeight="1" x14ac:dyDescent="0.2">
      <c r="A100" s="332"/>
      <c r="B100" s="333" t="s">
        <v>722</v>
      </c>
      <c r="C100" s="330" t="s">
        <v>723</v>
      </c>
      <c r="D100" s="230">
        <f t="shared" si="11"/>
        <v>0</v>
      </c>
      <c r="E100" s="237"/>
      <c r="F100" s="237"/>
      <c r="G100" s="237"/>
      <c r="H100" s="237"/>
      <c r="I100" s="239"/>
      <c r="J100" s="240"/>
      <c r="K100" s="241"/>
      <c r="L100" s="242"/>
    </row>
    <row r="101" spans="1:12" s="229" customFormat="1" ht="15" customHeight="1" x14ac:dyDescent="0.2">
      <c r="A101" s="332"/>
      <c r="B101" s="333" t="s">
        <v>724</v>
      </c>
      <c r="C101" s="330" t="s">
        <v>725</v>
      </c>
      <c r="D101" s="230">
        <f t="shared" si="11"/>
        <v>0</v>
      </c>
      <c r="E101" s="237"/>
      <c r="F101" s="237"/>
      <c r="G101" s="237"/>
      <c r="H101" s="237"/>
      <c r="I101" s="239"/>
      <c r="J101" s="240"/>
      <c r="K101" s="241"/>
      <c r="L101" s="242"/>
    </row>
    <row r="102" spans="1:12" s="229" customFormat="1" ht="15" customHeight="1" x14ac:dyDescent="0.2">
      <c r="A102" s="332"/>
      <c r="B102" s="333" t="s">
        <v>252</v>
      </c>
      <c r="C102" s="330" t="s">
        <v>253</v>
      </c>
      <c r="D102" s="230">
        <f t="shared" si="11"/>
        <v>193</v>
      </c>
      <c r="E102" s="237"/>
      <c r="F102" s="237">
        <v>80</v>
      </c>
      <c r="G102" s="237">
        <v>32</v>
      </c>
      <c r="H102" s="237">
        <v>50</v>
      </c>
      <c r="I102" s="239">
        <v>31</v>
      </c>
      <c r="J102" s="240">
        <v>0</v>
      </c>
      <c r="K102" s="241">
        <v>0</v>
      </c>
      <c r="L102" s="242">
        <v>0</v>
      </c>
    </row>
    <row r="103" spans="1:12" s="229" customFormat="1" ht="15" customHeight="1" x14ac:dyDescent="0.25">
      <c r="A103" s="332" t="s">
        <v>254</v>
      </c>
      <c r="B103" s="343"/>
      <c r="C103" s="327" t="s">
        <v>255</v>
      </c>
      <c r="D103" s="230">
        <f t="shared" si="11"/>
        <v>0</v>
      </c>
      <c r="E103" s="237"/>
      <c r="F103" s="237"/>
      <c r="G103" s="237"/>
      <c r="H103" s="237"/>
      <c r="I103" s="239"/>
      <c r="J103" s="237"/>
      <c r="K103" s="237"/>
      <c r="L103" s="246"/>
    </row>
    <row r="104" spans="1:12" s="229" customFormat="1" ht="17.25" customHeight="1" x14ac:dyDescent="0.25">
      <c r="A104" s="328" t="s">
        <v>256</v>
      </c>
      <c r="B104" s="326"/>
      <c r="C104" s="327" t="s">
        <v>398</v>
      </c>
      <c r="D104" s="230">
        <f t="shared" si="11"/>
        <v>0</v>
      </c>
      <c r="E104" s="237"/>
      <c r="F104" s="237"/>
      <c r="G104" s="237"/>
      <c r="H104" s="237"/>
      <c r="I104" s="239"/>
      <c r="J104" s="240"/>
      <c r="K104" s="241"/>
      <c r="L104" s="242"/>
    </row>
    <row r="105" spans="1:12" s="229" customFormat="1" ht="17.25" customHeight="1" x14ac:dyDescent="0.2">
      <c r="A105" s="332"/>
      <c r="B105" s="329" t="s">
        <v>399</v>
      </c>
      <c r="C105" s="330" t="s">
        <v>400</v>
      </c>
      <c r="D105" s="230">
        <f t="shared" si="11"/>
        <v>0</v>
      </c>
      <c r="E105" s="237"/>
      <c r="F105" s="237"/>
      <c r="G105" s="237"/>
      <c r="H105" s="237"/>
      <c r="I105" s="239"/>
      <c r="J105" s="240"/>
      <c r="K105" s="241"/>
      <c r="L105" s="242"/>
    </row>
    <row r="106" spans="1:12" s="229" customFormat="1" ht="17.25" customHeight="1" x14ac:dyDescent="0.2">
      <c r="A106" s="332"/>
      <c r="B106" s="329" t="s">
        <v>340</v>
      </c>
      <c r="C106" s="330" t="s">
        <v>152</v>
      </c>
      <c r="D106" s="230">
        <f t="shared" si="11"/>
        <v>0</v>
      </c>
      <c r="E106" s="237"/>
      <c r="F106" s="237"/>
      <c r="G106" s="237"/>
      <c r="H106" s="237"/>
      <c r="I106" s="239"/>
      <c r="J106" s="240"/>
      <c r="K106" s="241"/>
      <c r="L106" s="242"/>
    </row>
    <row r="107" spans="1:12" s="229" customFormat="1" ht="29.25" customHeight="1" x14ac:dyDescent="0.25">
      <c r="A107" s="877" t="s">
        <v>257</v>
      </c>
      <c r="B107" s="878"/>
      <c r="C107" s="327" t="s">
        <v>404</v>
      </c>
      <c r="D107" s="230">
        <f t="shared" si="11"/>
        <v>0</v>
      </c>
      <c r="E107" s="237"/>
      <c r="F107" s="237"/>
      <c r="G107" s="237"/>
      <c r="H107" s="237"/>
      <c r="I107" s="239"/>
      <c r="J107" s="240"/>
      <c r="K107" s="241"/>
      <c r="L107" s="242"/>
    </row>
    <row r="108" spans="1:12" s="229" customFormat="1" ht="17.25" customHeight="1" x14ac:dyDescent="0.25">
      <c r="A108" s="328"/>
      <c r="B108" s="329" t="s">
        <v>458</v>
      </c>
      <c r="C108" s="330" t="s">
        <v>543</v>
      </c>
      <c r="D108" s="230">
        <f t="shared" si="11"/>
        <v>0</v>
      </c>
      <c r="E108" s="237"/>
      <c r="F108" s="237"/>
      <c r="G108" s="237"/>
      <c r="H108" s="237"/>
      <c r="I108" s="239"/>
      <c r="J108" s="240"/>
      <c r="K108" s="241"/>
      <c r="L108" s="242"/>
    </row>
    <row r="109" spans="1:12" s="229" customFormat="1" ht="15" customHeight="1" x14ac:dyDescent="0.2">
      <c r="A109" s="332"/>
      <c r="B109" s="341" t="s">
        <v>459</v>
      </c>
      <c r="C109" s="330" t="s">
        <v>460</v>
      </c>
      <c r="D109" s="230">
        <f t="shared" si="11"/>
        <v>0</v>
      </c>
      <c r="E109" s="237"/>
      <c r="F109" s="237"/>
      <c r="G109" s="237"/>
      <c r="H109" s="237"/>
      <c r="I109" s="239"/>
      <c r="J109" s="240"/>
      <c r="K109" s="241"/>
      <c r="L109" s="242"/>
    </row>
    <row r="110" spans="1:12" s="229" customFormat="1" ht="16.5" customHeight="1" x14ac:dyDescent="0.2">
      <c r="A110" s="332"/>
      <c r="B110" s="344" t="s">
        <v>182</v>
      </c>
      <c r="C110" s="330" t="s">
        <v>461</v>
      </c>
      <c r="D110" s="230">
        <f t="shared" si="11"/>
        <v>0</v>
      </c>
      <c r="E110" s="237"/>
      <c r="F110" s="237"/>
      <c r="G110" s="237"/>
      <c r="H110" s="237"/>
      <c r="I110" s="239"/>
      <c r="J110" s="240"/>
      <c r="K110" s="241"/>
      <c r="L110" s="242"/>
    </row>
    <row r="111" spans="1:12" s="229" customFormat="1" ht="17.25" customHeight="1" x14ac:dyDescent="0.2">
      <c r="A111" s="332"/>
      <c r="B111" s="344" t="s">
        <v>469</v>
      </c>
      <c r="C111" s="330" t="s">
        <v>757</v>
      </c>
      <c r="D111" s="230">
        <f t="shared" si="11"/>
        <v>0</v>
      </c>
      <c r="E111" s="237"/>
      <c r="F111" s="237"/>
      <c r="G111" s="237"/>
      <c r="H111" s="237"/>
      <c r="I111" s="239"/>
      <c r="J111" s="240"/>
      <c r="K111" s="241"/>
      <c r="L111" s="242"/>
    </row>
    <row r="112" spans="1:12" s="229" customFormat="1" ht="17.25" customHeight="1" x14ac:dyDescent="0.25">
      <c r="A112" s="345" t="s">
        <v>673</v>
      </c>
      <c r="B112" s="346"/>
      <c r="C112" s="327" t="s">
        <v>470</v>
      </c>
      <c r="D112" s="230">
        <f t="shared" si="11"/>
        <v>0</v>
      </c>
      <c r="E112" s="237"/>
      <c r="F112" s="237"/>
      <c r="G112" s="237"/>
      <c r="H112" s="237"/>
      <c r="I112" s="239"/>
      <c r="J112" s="240"/>
      <c r="K112" s="241"/>
      <c r="L112" s="242"/>
    </row>
    <row r="113" spans="1:12" s="229" customFormat="1" ht="17.25" customHeight="1" x14ac:dyDescent="0.25">
      <c r="A113" s="345"/>
      <c r="B113" s="329" t="s">
        <v>379</v>
      </c>
      <c r="C113" s="330" t="s">
        <v>380</v>
      </c>
      <c r="D113" s="230">
        <f t="shared" si="11"/>
        <v>0</v>
      </c>
      <c r="E113" s="237"/>
      <c r="F113" s="237"/>
      <c r="G113" s="237"/>
      <c r="H113" s="237"/>
      <c r="I113" s="239"/>
      <c r="J113" s="240"/>
      <c r="K113" s="241"/>
      <c r="L113" s="242"/>
    </row>
    <row r="114" spans="1:12" s="229" customFormat="1" ht="17.25" customHeight="1" x14ac:dyDescent="0.2">
      <c r="A114" s="332"/>
      <c r="B114" s="329" t="s">
        <v>381</v>
      </c>
      <c r="C114" s="330" t="s">
        <v>382</v>
      </c>
      <c r="D114" s="230">
        <f t="shared" si="11"/>
        <v>0</v>
      </c>
      <c r="E114" s="237"/>
      <c r="F114" s="237"/>
      <c r="G114" s="237"/>
      <c r="H114" s="237"/>
      <c r="I114" s="239"/>
      <c r="J114" s="240"/>
      <c r="K114" s="241"/>
      <c r="L114" s="242"/>
    </row>
    <row r="115" spans="1:12" s="229" customFormat="1" ht="17.25" customHeight="1" x14ac:dyDescent="0.2">
      <c r="A115" s="332"/>
      <c r="B115" s="341" t="s">
        <v>587</v>
      </c>
      <c r="C115" s="330" t="s">
        <v>588</v>
      </c>
      <c r="D115" s="230">
        <f t="shared" si="11"/>
        <v>0</v>
      </c>
      <c r="E115" s="237"/>
      <c r="F115" s="237"/>
      <c r="G115" s="237"/>
      <c r="H115" s="237"/>
      <c r="I115" s="239"/>
      <c r="J115" s="240"/>
      <c r="K115" s="241"/>
      <c r="L115" s="242"/>
    </row>
    <row r="116" spans="1:12" s="229" customFormat="1" ht="17.25" customHeight="1" x14ac:dyDescent="0.2">
      <c r="A116" s="332"/>
      <c r="B116" s="341" t="s">
        <v>589</v>
      </c>
      <c r="C116" s="330" t="s">
        <v>590</v>
      </c>
      <c r="D116" s="230">
        <f t="shared" si="11"/>
        <v>0</v>
      </c>
      <c r="E116" s="237"/>
      <c r="F116" s="237"/>
      <c r="G116" s="237"/>
      <c r="H116" s="237"/>
      <c r="I116" s="239"/>
      <c r="J116" s="240"/>
      <c r="K116" s="241"/>
      <c r="L116" s="242"/>
    </row>
    <row r="117" spans="1:12" s="229" customFormat="1" ht="17.25" customHeight="1" x14ac:dyDescent="0.25">
      <c r="A117" s="332" t="s">
        <v>732</v>
      </c>
      <c r="B117" s="333"/>
      <c r="C117" s="327" t="s">
        <v>733</v>
      </c>
      <c r="D117" s="230">
        <f t="shared" si="11"/>
        <v>0</v>
      </c>
      <c r="E117" s="237"/>
      <c r="F117" s="237"/>
      <c r="G117" s="237"/>
      <c r="H117" s="237"/>
      <c r="I117" s="239"/>
      <c r="J117" s="237"/>
      <c r="K117" s="237"/>
      <c r="L117" s="246"/>
    </row>
    <row r="118" spans="1:12" s="229" customFormat="1" ht="16.899999999999999" customHeight="1" x14ac:dyDescent="0.25">
      <c r="A118" s="332"/>
      <c r="B118" s="347" t="s">
        <v>403</v>
      </c>
      <c r="C118" s="348" t="s">
        <v>277</v>
      </c>
      <c r="D118" s="230">
        <f t="shared" si="11"/>
        <v>0</v>
      </c>
      <c r="E118" s="237"/>
      <c r="F118" s="237"/>
      <c r="G118" s="237"/>
      <c r="H118" s="237"/>
      <c r="I118" s="239"/>
      <c r="J118" s="240"/>
      <c r="K118" s="241"/>
      <c r="L118" s="242"/>
    </row>
    <row r="119" spans="1:12" s="229" customFormat="1" ht="29.45" customHeight="1" x14ac:dyDescent="0.25">
      <c r="A119" s="332"/>
      <c r="B119" s="349" t="s">
        <v>335</v>
      </c>
      <c r="C119" s="348" t="s">
        <v>336</v>
      </c>
      <c r="D119" s="230">
        <f t="shared" si="11"/>
        <v>0</v>
      </c>
      <c r="E119" s="237"/>
      <c r="F119" s="237"/>
      <c r="G119" s="237"/>
      <c r="H119" s="237"/>
      <c r="I119" s="239"/>
      <c r="J119" s="240"/>
      <c r="K119" s="241"/>
      <c r="L119" s="242"/>
    </row>
    <row r="120" spans="1:12" s="229" customFormat="1" ht="17.25" customHeight="1" x14ac:dyDescent="0.25">
      <c r="A120" s="332"/>
      <c r="B120" s="350" t="s">
        <v>320</v>
      </c>
      <c r="C120" s="348" t="s">
        <v>321</v>
      </c>
      <c r="D120" s="230">
        <f t="shared" si="11"/>
        <v>0</v>
      </c>
      <c r="E120" s="237"/>
      <c r="F120" s="237"/>
      <c r="G120" s="237"/>
      <c r="H120" s="237"/>
      <c r="I120" s="239"/>
      <c r="J120" s="240"/>
      <c r="K120" s="241"/>
      <c r="L120" s="242"/>
    </row>
    <row r="121" spans="1:12" s="229" customFormat="1" ht="16.899999999999999" customHeight="1" x14ac:dyDescent="0.25">
      <c r="A121" s="351" t="s">
        <v>322</v>
      </c>
      <c r="B121" s="352"/>
      <c r="C121" s="353" t="s">
        <v>323</v>
      </c>
      <c r="D121" s="230">
        <f t="shared" si="11"/>
        <v>0</v>
      </c>
      <c r="E121" s="237"/>
      <c r="F121" s="237"/>
      <c r="G121" s="237"/>
      <c r="H121" s="237"/>
      <c r="I121" s="239"/>
      <c r="J121" s="237"/>
      <c r="K121" s="237"/>
      <c r="L121" s="246"/>
    </row>
    <row r="122" spans="1:12" s="229" customFormat="1" ht="16.899999999999999" customHeight="1" x14ac:dyDescent="0.25">
      <c r="A122" s="332" t="s">
        <v>285</v>
      </c>
      <c r="B122" s="333"/>
      <c r="C122" s="327" t="s">
        <v>286</v>
      </c>
      <c r="D122" s="230">
        <f t="shared" si="11"/>
        <v>0</v>
      </c>
      <c r="E122" s="237"/>
      <c r="F122" s="237"/>
      <c r="G122" s="237"/>
      <c r="H122" s="237"/>
      <c r="I122" s="239"/>
      <c r="J122" s="240"/>
      <c r="K122" s="241"/>
      <c r="L122" s="242"/>
    </row>
    <row r="123" spans="1:12" s="229" customFormat="1" ht="34.9" customHeight="1" x14ac:dyDescent="0.25">
      <c r="A123" s="881" t="s">
        <v>545</v>
      </c>
      <c r="B123" s="882"/>
      <c r="C123" s="327" t="s">
        <v>546</v>
      </c>
      <c r="D123" s="230">
        <f t="shared" si="11"/>
        <v>0</v>
      </c>
      <c r="E123" s="237"/>
      <c r="F123" s="237"/>
      <c r="G123" s="237"/>
      <c r="H123" s="237"/>
      <c r="I123" s="239"/>
      <c r="J123" s="237"/>
      <c r="K123" s="237"/>
      <c r="L123" s="246"/>
    </row>
    <row r="124" spans="1:12" s="229" customFormat="1" ht="41.45" customHeight="1" x14ac:dyDescent="0.25">
      <c r="A124" s="881" t="s">
        <v>15</v>
      </c>
      <c r="B124" s="882"/>
      <c r="C124" s="327" t="s">
        <v>547</v>
      </c>
      <c r="D124" s="230">
        <f t="shared" si="11"/>
        <v>0</v>
      </c>
      <c r="E124" s="237"/>
      <c r="F124" s="237"/>
      <c r="G124" s="237"/>
      <c r="H124" s="237"/>
      <c r="I124" s="239"/>
      <c r="J124" s="240"/>
      <c r="K124" s="241"/>
      <c r="L124" s="242"/>
    </row>
    <row r="125" spans="1:12" s="229" customFormat="1" ht="15.75" customHeight="1" x14ac:dyDescent="0.2">
      <c r="A125" s="332"/>
      <c r="B125" s="333" t="s">
        <v>401</v>
      </c>
      <c r="C125" s="330" t="s">
        <v>402</v>
      </c>
      <c r="D125" s="230">
        <f t="shared" si="11"/>
        <v>0</v>
      </c>
      <c r="E125" s="237"/>
      <c r="F125" s="237"/>
      <c r="G125" s="237"/>
      <c r="H125" s="237"/>
      <c r="I125" s="239"/>
      <c r="J125" s="240"/>
      <c r="K125" s="241"/>
      <c r="L125" s="242"/>
    </row>
    <row r="126" spans="1:12" s="229" customFormat="1" ht="18" customHeight="1" x14ac:dyDescent="0.2">
      <c r="A126" s="332"/>
      <c r="B126" s="344" t="s">
        <v>632</v>
      </c>
      <c r="C126" s="330" t="s">
        <v>633</v>
      </c>
      <c r="D126" s="230">
        <f t="shared" si="11"/>
        <v>0</v>
      </c>
      <c r="E126" s="237"/>
      <c r="F126" s="237"/>
      <c r="G126" s="237"/>
      <c r="H126" s="237"/>
      <c r="I126" s="239"/>
      <c r="J126" s="240"/>
      <c r="K126" s="241"/>
      <c r="L126" s="242"/>
    </row>
    <row r="127" spans="1:12" s="229" customFormat="1" ht="18" customHeight="1" x14ac:dyDescent="0.2">
      <c r="A127" s="332"/>
      <c r="B127" s="344" t="s">
        <v>437</v>
      </c>
      <c r="C127" s="330" t="s">
        <v>436</v>
      </c>
      <c r="D127" s="230">
        <f t="shared" si="11"/>
        <v>0</v>
      </c>
      <c r="E127" s="237"/>
      <c r="F127" s="237"/>
      <c r="G127" s="237"/>
      <c r="H127" s="237"/>
      <c r="I127" s="239"/>
      <c r="J127" s="240"/>
      <c r="K127" s="241"/>
      <c r="L127" s="242"/>
    </row>
    <row r="128" spans="1:12" s="229" customFormat="1" ht="27" customHeight="1" x14ac:dyDescent="0.2">
      <c r="A128" s="332"/>
      <c r="B128" s="341" t="s">
        <v>748</v>
      </c>
      <c r="C128" s="330" t="s">
        <v>749</v>
      </c>
      <c r="D128" s="230">
        <f t="shared" si="11"/>
        <v>0</v>
      </c>
      <c r="E128" s="237"/>
      <c r="F128" s="237"/>
      <c r="G128" s="237"/>
      <c r="H128" s="237"/>
      <c r="I128" s="239"/>
      <c r="J128" s="240"/>
      <c r="K128" s="241"/>
      <c r="L128" s="242"/>
    </row>
    <row r="129" spans="1:12" s="229" customFormat="1" ht="28.15" customHeight="1" x14ac:dyDescent="0.2">
      <c r="A129" s="332"/>
      <c r="B129" s="341" t="s">
        <v>693</v>
      </c>
      <c r="C129" s="330" t="s">
        <v>750</v>
      </c>
      <c r="D129" s="230">
        <f t="shared" si="11"/>
        <v>0</v>
      </c>
      <c r="E129" s="237"/>
      <c r="F129" s="237"/>
      <c r="G129" s="237"/>
      <c r="H129" s="237"/>
      <c r="I129" s="239"/>
      <c r="J129" s="240"/>
      <c r="K129" s="241"/>
      <c r="L129" s="242"/>
    </row>
    <row r="130" spans="1:12" s="229" customFormat="1" ht="27.6" customHeight="1" x14ac:dyDescent="0.2">
      <c r="A130" s="354"/>
      <c r="B130" s="341" t="s">
        <v>333</v>
      </c>
      <c r="C130" s="330" t="s">
        <v>334</v>
      </c>
      <c r="D130" s="230">
        <f t="shared" si="11"/>
        <v>0</v>
      </c>
      <c r="E130" s="237"/>
      <c r="F130" s="237"/>
      <c r="G130" s="237"/>
      <c r="H130" s="237"/>
      <c r="I130" s="239"/>
      <c r="J130" s="240"/>
      <c r="K130" s="241"/>
      <c r="L130" s="242"/>
    </row>
    <row r="131" spans="1:12" s="229" customFormat="1" ht="30.75" customHeight="1" x14ac:dyDescent="0.2">
      <c r="A131" s="354"/>
      <c r="B131" s="341" t="s">
        <v>501</v>
      </c>
      <c r="C131" s="330" t="s">
        <v>502</v>
      </c>
      <c r="D131" s="230">
        <f t="shared" si="11"/>
        <v>0</v>
      </c>
      <c r="E131" s="237"/>
      <c r="F131" s="237"/>
      <c r="G131" s="237"/>
      <c r="H131" s="237"/>
      <c r="I131" s="239"/>
      <c r="J131" s="240"/>
      <c r="K131" s="241"/>
      <c r="L131" s="242"/>
    </row>
    <row r="132" spans="1:12" s="229" customFormat="1" ht="27.6" customHeight="1" x14ac:dyDescent="0.2">
      <c r="A132" s="354"/>
      <c r="B132" s="341" t="s">
        <v>262</v>
      </c>
      <c r="C132" s="330" t="s">
        <v>263</v>
      </c>
      <c r="D132" s="230">
        <f t="shared" si="11"/>
        <v>0</v>
      </c>
      <c r="E132" s="237"/>
      <c r="F132" s="237"/>
      <c r="G132" s="237"/>
      <c r="H132" s="237"/>
      <c r="I132" s="239"/>
      <c r="J132" s="240"/>
      <c r="K132" s="241"/>
      <c r="L132" s="242"/>
    </row>
    <row r="133" spans="1:12" s="229" customFormat="1" ht="33" customHeight="1" x14ac:dyDescent="0.2">
      <c r="A133" s="354"/>
      <c r="B133" s="341" t="s">
        <v>731</v>
      </c>
      <c r="C133" s="330" t="s">
        <v>264</v>
      </c>
      <c r="D133" s="230">
        <f t="shared" si="11"/>
        <v>0</v>
      </c>
      <c r="E133" s="237"/>
      <c r="F133" s="237"/>
      <c r="G133" s="237"/>
      <c r="H133" s="237"/>
      <c r="I133" s="239"/>
      <c r="J133" s="240"/>
      <c r="K133" s="241"/>
      <c r="L133" s="242"/>
    </row>
    <row r="134" spans="1:12" s="229" customFormat="1" ht="27" customHeight="1" x14ac:dyDescent="0.2">
      <c r="A134" s="354"/>
      <c r="B134" s="341" t="s">
        <v>45</v>
      </c>
      <c r="C134" s="330" t="s">
        <v>46</v>
      </c>
      <c r="D134" s="230">
        <f t="shared" si="11"/>
        <v>0</v>
      </c>
      <c r="E134" s="237"/>
      <c r="F134" s="237"/>
      <c r="G134" s="237"/>
      <c r="H134" s="237"/>
      <c r="I134" s="239"/>
      <c r="J134" s="240"/>
      <c r="K134" s="241"/>
      <c r="L134" s="242"/>
    </row>
    <row r="135" spans="1:12" s="229" customFormat="1" ht="20.25" customHeight="1" x14ac:dyDescent="0.2">
      <c r="A135" s="354"/>
      <c r="B135" s="341" t="s">
        <v>47</v>
      </c>
      <c r="C135" s="330" t="s">
        <v>48</v>
      </c>
      <c r="D135" s="230">
        <f t="shared" si="11"/>
        <v>0</v>
      </c>
      <c r="E135" s="237"/>
      <c r="F135" s="237"/>
      <c r="G135" s="237"/>
      <c r="H135" s="237"/>
      <c r="I135" s="239"/>
      <c r="J135" s="240"/>
      <c r="K135" s="241"/>
      <c r="L135" s="242"/>
    </row>
    <row r="136" spans="1:12" s="229" customFormat="1" ht="28.15" customHeight="1" x14ac:dyDescent="0.2">
      <c r="A136" s="354"/>
      <c r="B136" s="341" t="s">
        <v>16</v>
      </c>
      <c r="C136" s="330" t="s">
        <v>17</v>
      </c>
      <c r="D136" s="230">
        <f t="shared" si="11"/>
        <v>0</v>
      </c>
      <c r="E136" s="237"/>
      <c r="F136" s="237"/>
      <c r="G136" s="237"/>
      <c r="H136" s="237"/>
      <c r="I136" s="239"/>
      <c r="J136" s="240"/>
      <c r="K136" s="241"/>
      <c r="L136" s="242"/>
    </row>
    <row r="137" spans="1:12" s="229" customFormat="1" ht="28.15" customHeight="1" x14ac:dyDescent="0.2">
      <c r="A137" s="354"/>
      <c r="B137" s="341" t="s">
        <v>18</v>
      </c>
      <c r="C137" s="330" t="s">
        <v>19</v>
      </c>
      <c r="D137" s="230">
        <f t="shared" si="11"/>
        <v>0</v>
      </c>
      <c r="E137" s="237"/>
      <c r="F137" s="237"/>
      <c r="G137" s="237"/>
      <c r="H137" s="237"/>
      <c r="I137" s="239"/>
      <c r="J137" s="240"/>
      <c r="K137" s="241"/>
      <c r="L137" s="242"/>
    </row>
    <row r="138" spans="1:12" s="229" customFormat="1" ht="17.25" customHeight="1" x14ac:dyDescent="0.25">
      <c r="A138" s="332" t="s">
        <v>80</v>
      </c>
      <c r="B138" s="343"/>
      <c r="C138" s="327" t="s">
        <v>49</v>
      </c>
      <c r="D138" s="230">
        <f t="shared" si="11"/>
        <v>0</v>
      </c>
      <c r="E138" s="237"/>
      <c r="F138" s="237"/>
      <c r="G138" s="237"/>
      <c r="H138" s="237"/>
      <c r="I138" s="239"/>
      <c r="J138" s="237"/>
      <c r="K138" s="237"/>
      <c r="L138" s="246"/>
    </row>
    <row r="139" spans="1:12" s="229" customFormat="1" ht="17.25" customHeight="1" x14ac:dyDescent="0.25">
      <c r="A139" s="881" t="s">
        <v>432</v>
      </c>
      <c r="B139" s="882"/>
      <c r="C139" s="327" t="s">
        <v>536</v>
      </c>
      <c r="D139" s="230">
        <f t="shared" si="11"/>
        <v>0</v>
      </c>
      <c r="E139" s="237"/>
      <c r="F139" s="237"/>
      <c r="G139" s="237"/>
      <c r="H139" s="237"/>
      <c r="I139" s="239"/>
      <c r="J139" s="240"/>
      <c r="K139" s="241"/>
      <c r="L139" s="242"/>
    </row>
    <row r="140" spans="1:12" s="229" customFormat="1" ht="17.25" customHeight="1" x14ac:dyDescent="0.2">
      <c r="A140" s="332"/>
      <c r="B140" s="333" t="s">
        <v>206</v>
      </c>
      <c r="C140" s="330" t="s">
        <v>207</v>
      </c>
      <c r="D140" s="230">
        <f t="shared" si="11"/>
        <v>0</v>
      </c>
      <c r="E140" s="237"/>
      <c r="F140" s="237"/>
      <c r="G140" s="237"/>
      <c r="H140" s="237"/>
      <c r="I140" s="239"/>
      <c r="J140" s="240"/>
      <c r="K140" s="241"/>
      <c r="L140" s="242"/>
    </row>
    <row r="141" spans="1:12" s="229" customFormat="1" ht="27" customHeight="1" x14ac:dyDescent="0.25">
      <c r="A141" s="355"/>
      <c r="B141" s="341" t="s">
        <v>532</v>
      </c>
      <c r="C141" s="330" t="s">
        <v>212</v>
      </c>
      <c r="D141" s="230">
        <f t="shared" ref="D141:D205" si="13">F141+G141+H141+I141</f>
        <v>0</v>
      </c>
      <c r="E141" s="237"/>
      <c r="F141" s="237"/>
      <c r="G141" s="237"/>
      <c r="H141" s="237"/>
      <c r="I141" s="239"/>
      <c r="J141" s="240"/>
      <c r="K141" s="241"/>
      <c r="L141" s="242"/>
    </row>
    <row r="142" spans="1:12" s="229" customFormat="1" ht="29.45" customHeight="1" x14ac:dyDescent="0.25">
      <c r="A142" s="881" t="s">
        <v>50</v>
      </c>
      <c r="B142" s="882"/>
      <c r="C142" s="327" t="s">
        <v>745</v>
      </c>
      <c r="D142" s="230">
        <f t="shared" si="13"/>
        <v>0</v>
      </c>
      <c r="E142" s="237"/>
      <c r="F142" s="237"/>
      <c r="G142" s="237"/>
      <c r="H142" s="237"/>
      <c r="I142" s="239"/>
      <c r="J142" s="240"/>
      <c r="K142" s="241"/>
      <c r="L142" s="242"/>
    </row>
    <row r="143" spans="1:12" s="229" customFormat="1" ht="16.899999999999999" customHeight="1" x14ac:dyDescent="0.2">
      <c r="A143" s="356"/>
      <c r="B143" s="333" t="s">
        <v>51</v>
      </c>
      <c r="C143" s="330" t="s">
        <v>52</v>
      </c>
      <c r="D143" s="230">
        <f t="shared" si="13"/>
        <v>0</v>
      </c>
      <c r="E143" s="237"/>
      <c r="F143" s="237"/>
      <c r="G143" s="237"/>
      <c r="H143" s="237"/>
      <c r="I143" s="239"/>
      <c r="J143" s="240"/>
      <c r="K143" s="241"/>
      <c r="L143" s="242"/>
    </row>
    <row r="144" spans="1:12" s="229" customFormat="1" ht="16.899999999999999" customHeight="1" x14ac:dyDescent="0.2">
      <c r="A144" s="356"/>
      <c r="B144" s="333" t="s">
        <v>53</v>
      </c>
      <c r="C144" s="330" t="s">
        <v>54</v>
      </c>
      <c r="D144" s="230">
        <f t="shared" si="13"/>
        <v>0</v>
      </c>
      <c r="E144" s="237"/>
      <c r="F144" s="237"/>
      <c r="G144" s="237"/>
      <c r="H144" s="237"/>
      <c r="I144" s="239"/>
      <c r="J144" s="240"/>
      <c r="K144" s="241"/>
      <c r="L144" s="242"/>
    </row>
    <row r="145" spans="1:12" s="229" customFormat="1" ht="16.899999999999999" customHeight="1" x14ac:dyDescent="0.25">
      <c r="A145" s="332" t="s">
        <v>55</v>
      </c>
      <c r="B145" s="329"/>
      <c r="C145" s="327" t="s">
        <v>56</v>
      </c>
      <c r="D145" s="230">
        <f t="shared" si="13"/>
        <v>0</v>
      </c>
      <c r="E145" s="237"/>
      <c r="F145" s="237"/>
      <c r="G145" s="237"/>
      <c r="H145" s="237"/>
      <c r="I145" s="239"/>
      <c r="J145" s="237"/>
      <c r="K145" s="237"/>
      <c r="L145" s="246"/>
    </row>
    <row r="146" spans="1:12" s="229" customFormat="1" ht="16.899999999999999" customHeight="1" x14ac:dyDescent="0.25">
      <c r="A146" s="357" t="s">
        <v>57</v>
      </c>
      <c r="B146" s="329"/>
      <c r="C146" s="327" t="s">
        <v>58</v>
      </c>
      <c r="D146" s="230">
        <f t="shared" si="13"/>
        <v>0</v>
      </c>
      <c r="E146" s="237"/>
      <c r="F146" s="237"/>
      <c r="G146" s="237"/>
      <c r="H146" s="237"/>
      <c r="I146" s="239"/>
      <c r="J146" s="240"/>
      <c r="K146" s="241"/>
      <c r="L146" s="242"/>
    </row>
    <row r="147" spans="1:12" s="229" customFormat="1" ht="16.899999999999999" customHeight="1" x14ac:dyDescent="0.2">
      <c r="A147" s="332"/>
      <c r="B147" s="358" t="s">
        <v>59</v>
      </c>
      <c r="C147" s="330" t="s">
        <v>60</v>
      </c>
      <c r="D147" s="230">
        <f t="shared" si="13"/>
        <v>0</v>
      </c>
      <c r="E147" s="237"/>
      <c r="F147" s="237"/>
      <c r="G147" s="237"/>
      <c r="H147" s="237"/>
      <c r="I147" s="239"/>
      <c r="J147" s="240"/>
      <c r="K147" s="241"/>
      <c r="L147" s="242"/>
    </row>
    <row r="148" spans="1:12" s="229" customFormat="1" ht="16.899999999999999" customHeight="1" x14ac:dyDescent="0.2">
      <c r="A148" s="332"/>
      <c r="B148" s="358" t="s">
        <v>61</v>
      </c>
      <c r="C148" s="330" t="s">
        <v>62</v>
      </c>
      <c r="D148" s="230">
        <f t="shared" si="13"/>
        <v>0</v>
      </c>
      <c r="E148" s="237"/>
      <c r="F148" s="237"/>
      <c r="G148" s="237"/>
      <c r="H148" s="237"/>
      <c r="I148" s="239"/>
      <c r="J148" s="240"/>
      <c r="K148" s="241"/>
      <c r="L148" s="242"/>
    </row>
    <row r="149" spans="1:12" s="229" customFormat="1" ht="16.899999999999999" customHeight="1" x14ac:dyDescent="0.2">
      <c r="A149" s="332"/>
      <c r="B149" s="358" t="s">
        <v>425</v>
      </c>
      <c r="C149" s="330" t="s">
        <v>426</v>
      </c>
      <c r="D149" s="230">
        <f t="shared" si="13"/>
        <v>0</v>
      </c>
      <c r="E149" s="237"/>
      <c r="F149" s="237"/>
      <c r="G149" s="237"/>
      <c r="H149" s="237"/>
      <c r="I149" s="239"/>
      <c r="J149" s="240"/>
      <c r="K149" s="241"/>
      <c r="L149" s="242"/>
    </row>
    <row r="150" spans="1:12" s="229" customFormat="1" ht="16.899999999999999" customHeight="1" x14ac:dyDescent="0.2">
      <c r="A150" s="332"/>
      <c r="B150" s="358" t="s">
        <v>427</v>
      </c>
      <c r="C150" s="330" t="s">
        <v>428</v>
      </c>
      <c r="D150" s="230">
        <f t="shared" si="13"/>
        <v>0</v>
      </c>
      <c r="E150" s="237"/>
      <c r="F150" s="237"/>
      <c r="G150" s="237"/>
      <c r="H150" s="237"/>
      <c r="I150" s="239"/>
      <c r="J150" s="240"/>
      <c r="K150" s="241"/>
      <c r="L150" s="242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3"/>
        <v>160</v>
      </c>
      <c r="E151" s="159"/>
      <c r="F151" s="159">
        <f>SUM(F152:F164)</f>
        <v>50</v>
      </c>
      <c r="G151" s="159">
        <f>SUM(G152:G164)</f>
        <v>35</v>
      </c>
      <c r="H151" s="159">
        <f>SUM(H152:H164)</f>
        <v>40</v>
      </c>
      <c r="I151" s="159">
        <f>SUM(I152:I164)</f>
        <v>35</v>
      </c>
      <c r="J151" s="159">
        <v>150</v>
      </c>
      <c r="K151" s="159">
        <v>150</v>
      </c>
      <c r="L151" s="279">
        <v>150</v>
      </c>
    </row>
    <row r="152" spans="1:12" s="229" customFormat="1" ht="15.6" customHeight="1" x14ac:dyDescent="0.2">
      <c r="A152" s="360" t="s">
        <v>719</v>
      </c>
      <c r="B152" s="361"/>
      <c r="C152" s="362" t="s">
        <v>720</v>
      </c>
      <c r="D152" s="230">
        <f t="shared" si="13"/>
        <v>0</v>
      </c>
      <c r="E152" s="237"/>
      <c r="F152" s="237"/>
      <c r="G152" s="237"/>
      <c r="H152" s="237"/>
      <c r="I152" s="239"/>
      <c r="J152" s="240"/>
      <c r="K152" s="241"/>
      <c r="L152" s="242"/>
    </row>
    <row r="153" spans="1:12" s="229" customFormat="1" ht="15.6" customHeight="1" x14ac:dyDescent="0.2">
      <c r="A153" s="363" t="s">
        <v>92</v>
      </c>
      <c r="B153" s="361"/>
      <c r="C153" s="362" t="s">
        <v>99</v>
      </c>
      <c r="D153" s="230">
        <f t="shared" si="13"/>
        <v>0</v>
      </c>
      <c r="E153" s="237"/>
      <c r="F153" s="237"/>
      <c r="G153" s="237"/>
      <c r="H153" s="237"/>
      <c r="I153" s="239"/>
      <c r="J153" s="240"/>
      <c r="K153" s="241"/>
      <c r="L153" s="242"/>
    </row>
    <row r="154" spans="1:12" s="229" customFormat="1" ht="15.6" customHeight="1" x14ac:dyDescent="0.2">
      <c r="A154" s="363" t="s">
        <v>613</v>
      </c>
      <c r="B154" s="361"/>
      <c r="C154" s="362" t="s">
        <v>295</v>
      </c>
      <c r="D154" s="230">
        <f t="shared" si="13"/>
        <v>0</v>
      </c>
      <c r="E154" s="237"/>
      <c r="F154" s="237"/>
      <c r="G154" s="237"/>
      <c r="H154" s="237"/>
      <c r="I154" s="239"/>
      <c r="J154" s="240"/>
      <c r="K154" s="241"/>
      <c r="L154" s="242"/>
    </row>
    <row r="155" spans="1:12" s="229" customFormat="1" ht="15.6" customHeight="1" x14ac:dyDescent="0.2">
      <c r="A155" s="871" t="s">
        <v>93</v>
      </c>
      <c r="B155" s="872"/>
      <c r="C155" s="362" t="s">
        <v>94</v>
      </c>
      <c r="D155" s="230">
        <f t="shared" si="13"/>
        <v>0</v>
      </c>
      <c r="E155" s="237"/>
      <c r="F155" s="237"/>
      <c r="G155" s="237"/>
      <c r="H155" s="237"/>
      <c r="I155" s="239"/>
      <c r="J155" s="240"/>
      <c r="K155" s="241"/>
      <c r="L155" s="242"/>
    </row>
    <row r="156" spans="1:12" s="229" customFormat="1" ht="15.6" customHeight="1" x14ac:dyDescent="0.2">
      <c r="A156" s="871" t="s">
        <v>95</v>
      </c>
      <c r="B156" s="872"/>
      <c r="C156" s="362" t="s">
        <v>96</v>
      </c>
      <c r="D156" s="230">
        <f t="shared" si="13"/>
        <v>0</v>
      </c>
      <c r="E156" s="237"/>
      <c r="F156" s="237"/>
      <c r="G156" s="237"/>
      <c r="H156" s="237"/>
      <c r="I156" s="239"/>
      <c r="J156" s="240"/>
      <c r="K156" s="241"/>
      <c r="L156" s="242"/>
    </row>
    <row r="157" spans="1:12" s="229" customFormat="1" ht="15.6" customHeight="1" x14ac:dyDescent="0.2">
      <c r="A157" s="363" t="s">
        <v>317</v>
      </c>
      <c r="B157" s="361"/>
      <c r="C157" s="362" t="s">
        <v>318</v>
      </c>
      <c r="D157" s="230">
        <f t="shared" si="13"/>
        <v>0</v>
      </c>
      <c r="E157" s="237"/>
      <c r="F157" s="237"/>
      <c r="G157" s="237"/>
      <c r="H157" s="237"/>
      <c r="I157" s="239"/>
      <c r="J157" s="240"/>
      <c r="K157" s="241"/>
      <c r="L157" s="242"/>
    </row>
    <row r="158" spans="1:12" s="229" customFormat="1" ht="15.6" customHeight="1" x14ac:dyDescent="0.2">
      <c r="A158" s="363" t="s">
        <v>319</v>
      </c>
      <c r="B158" s="361"/>
      <c r="C158" s="362" t="s">
        <v>760</v>
      </c>
      <c r="D158" s="230">
        <f t="shared" si="13"/>
        <v>0</v>
      </c>
      <c r="E158" s="237"/>
      <c r="F158" s="237"/>
      <c r="G158" s="237"/>
      <c r="H158" s="237"/>
      <c r="I158" s="239"/>
      <c r="J158" s="240"/>
      <c r="K158" s="241"/>
      <c r="L158" s="242"/>
    </row>
    <row r="159" spans="1:12" s="229" customFormat="1" ht="32.25" customHeight="1" x14ac:dyDescent="0.2">
      <c r="A159" s="873" t="s">
        <v>106</v>
      </c>
      <c r="B159" s="874"/>
      <c r="C159" s="362" t="s">
        <v>338</v>
      </c>
      <c r="D159" s="230">
        <f t="shared" si="13"/>
        <v>0</v>
      </c>
      <c r="E159" s="237"/>
      <c r="F159" s="237"/>
      <c r="G159" s="237"/>
      <c r="H159" s="237"/>
      <c r="I159" s="239"/>
      <c r="J159" s="240"/>
      <c r="K159" s="241"/>
      <c r="L159" s="242"/>
    </row>
    <row r="160" spans="1:12" s="229" customFormat="1" ht="15.6" customHeight="1" x14ac:dyDescent="0.2">
      <c r="A160" s="363" t="s">
        <v>761</v>
      </c>
      <c r="B160" s="361"/>
      <c r="C160" s="362" t="s">
        <v>762</v>
      </c>
      <c r="D160" s="230">
        <f t="shared" si="13"/>
        <v>0</v>
      </c>
      <c r="E160" s="237"/>
      <c r="F160" s="237"/>
      <c r="G160" s="237"/>
      <c r="H160" s="237"/>
      <c r="I160" s="239"/>
      <c r="J160" s="240"/>
      <c r="K160" s="241"/>
      <c r="L160" s="242"/>
    </row>
    <row r="161" spans="1:12" s="229" customFormat="1" ht="15.6" customHeight="1" x14ac:dyDescent="0.2">
      <c r="A161" s="363" t="s">
        <v>763</v>
      </c>
      <c r="B161" s="364"/>
      <c r="C161" s="362" t="s">
        <v>764</v>
      </c>
      <c r="D161" s="230">
        <f t="shared" si="13"/>
        <v>0</v>
      </c>
      <c r="E161" s="237"/>
      <c r="F161" s="237"/>
      <c r="G161" s="237"/>
      <c r="H161" s="237"/>
      <c r="I161" s="239"/>
      <c r="J161" s="240"/>
      <c r="K161" s="241"/>
      <c r="L161" s="242"/>
    </row>
    <row r="162" spans="1:12" s="229" customFormat="1" ht="15.6" customHeight="1" x14ac:dyDescent="0.2">
      <c r="A162" s="363" t="s">
        <v>571</v>
      </c>
      <c r="B162" s="364"/>
      <c r="C162" s="362" t="s">
        <v>572</v>
      </c>
      <c r="D162" s="230">
        <f t="shared" si="13"/>
        <v>0</v>
      </c>
      <c r="E162" s="237"/>
      <c r="F162" s="237"/>
      <c r="G162" s="237"/>
      <c r="H162" s="237"/>
      <c r="I162" s="239"/>
      <c r="J162" s="240"/>
      <c r="K162" s="241"/>
      <c r="L162" s="242"/>
    </row>
    <row r="163" spans="1:12" s="229" customFormat="1" ht="18" customHeight="1" x14ac:dyDescent="0.2">
      <c r="A163" s="365" t="s">
        <v>70</v>
      </c>
      <c r="B163" s="366"/>
      <c r="C163" s="362" t="s">
        <v>71</v>
      </c>
      <c r="D163" s="230">
        <f t="shared" si="13"/>
        <v>0</v>
      </c>
      <c r="E163" s="237"/>
      <c r="F163" s="237"/>
      <c r="G163" s="237"/>
      <c r="H163" s="237"/>
      <c r="I163" s="239"/>
      <c r="J163" s="240"/>
      <c r="K163" s="241"/>
      <c r="L163" s="242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3"/>
        <v>160</v>
      </c>
      <c r="E164" s="110"/>
      <c r="F164" s="110">
        <v>50</v>
      </c>
      <c r="G164" s="110">
        <v>35</v>
      </c>
      <c r="H164" s="110">
        <v>40</v>
      </c>
      <c r="I164" s="128">
        <v>35</v>
      </c>
      <c r="J164" s="112">
        <v>0</v>
      </c>
      <c r="K164" s="129">
        <v>0</v>
      </c>
      <c r="L164" s="113">
        <v>0</v>
      </c>
    </row>
    <row r="165" spans="1:12" s="229" customFormat="1" ht="15.6" customHeight="1" x14ac:dyDescent="0.25">
      <c r="A165" s="328" t="s">
        <v>573</v>
      </c>
      <c r="B165" s="369"/>
      <c r="C165" s="327" t="s">
        <v>578</v>
      </c>
      <c r="D165" s="230">
        <f t="shared" si="13"/>
        <v>0</v>
      </c>
      <c r="E165" s="237"/>
      <c r="F165" s="237"/>
      <c r="G165" s="237"/>
      <c r="H165" s="237"/>
      <c r="I165" s="239"/>
      <c r="J165" s="237"/>
      <c r="K165" s="237"/>
      <c r="L165" s="246"/>
    </row>
    <row r="166" spans="1:12" s="229" customFormat="1" ht="15.6" customHeight="1" x14ac:dyDescent="0.25">
      <c r="A166" s="332" t="s">
        <v>375</v>
      </c>
      <c r="B166" s="343"/>
      <c r="C166" s="327" t="s">
        <v>579</v>
      </c>
      <c r="D166" s="230">
        <f t="shared" si="13"/>
        <v>0</v>
      </c>
      <c r="E166" s="237"/>
      <c r="F166" s="237"/>
      <c r="G166" s="237"/>
      <c r="H166" s="237"/>
      <c r="I166" s="239"/>
      <c r="J166" s="237"/>
      <c r="K166" s="237"/>
      <c r="L166" s="246"/>
    </row>
    <row r="167" spans="1:12" s="229" customFormat="1" ht="29.45" customHeight="1" x14ac:dyDescent="0.25">
      <c r="A167" s="875" t="s">
        <v>498</v>
      </c>
      <c r="B167" s="876"/>
      <c r="C167" s="327" t="s">
        <v>499</v>
      </c>
      <c r="D167" s="230">
        <f t="shared" si="13"/>
        <v>0</v>
      </c>
      <c r="E167" s="237"/>
      <c r="F167" s="237"/>
      <c r="G167" s="237"/>
      <c r="H167" s="237"/>
      <c r="I167" s="239"/>
      <c r="J167" s="240"/>
      <c r="K167" s="241"/>
      <c r="L167" s="242"/>
    </row>
    <row r="168" spans="1:12" s="229" customFormat="1" ht="15.6" customHeight="1" x14ac:dyDescent="0.25">
      <c r="A168" s="342" t="s">
        <v>500</v>
      </c>
      <c r="B168" s="326"/>
      <c r="C168" s="327" t="s">
        <v>714</v>
      </c>
      <c r="D168" s="230">
        <f t="shared" si="13"/>
        <v>0</v>
      </c>
      <c r="E168" s="237"/>
      <c r="F168" s="237"/>
      <c r="G168" s="237"/>
      <c r="H168" s="237"/>
      <c r="I168" s="239"/>
      <c r="J168" s="240"/>
      <c r="K168" s="241"/>
      <c r="L168" s="242"/>
    </row>
    <row r="169" spans="1:12" s="229" customFormat="1" ht="15.6" customHeight="1" x14ac:dyDescent="0.25">
      <c r="A169" s="328" t="s">
        <v>376</v>
      </c>
      <c r="B169" s="343"/>
      <c r="C169" s="327" t="s">
        <v>715</v>
      </c>
      <c r="D169" s="230">
        <f t="shared" si="13"/>
        <v>0</v>
      </c>
      <c r="E169" s="237"/>
      <c r="F169" s="237"/>
      <c r="G169" s="237"/>
      <c r="H169" s="237"/>
      <c r="I169" s="239"/>
      <c r="J169" s="237"/>
      <c r="K169" s="237"/>
      <c r="L169" s="246"/>
    </row>
    <row r="170" spans="1:12" s="229" customFormat="1" ht="27.75" customHeight="1" x14ac:dyDescent="0.25">
      <c r="A170" s="877" t="s">
        <v>743</v>
      </c>
      <c r="B170" s="878"/>
      <c r="C170" s="327" t="s">
        <v>744</v>
      </c>
      <c r="D170" s="230">
        <f t="shared" si="13"/>
        <v>0</v>
      </c>
      <c r="E170" s="237"/>
      <c r="F170" s="237"/>
      <c r="G170" s="237"/>
      <c r="H170" s="237"/>
      <c r="I170" s="239"/>
      <c r="J170" s="240"/>
      <c r="K170" s="241"/>
      <c r="L170" s="242"/>
    </row>
    <row r="171" spans="1:12" s="229" customFormat="1" ht="15.6" customHeight="1" x14ac:dyDescent="0.2">
      <c r="A171" s="332"/>
      <c r="B171" s="341" t="s">
        <v>685</v>
      </c>
      <c r="C171" s="330" t="s">
        <v>686</v>
      </c>
      <c r="D171" s="230">
        <f t="shared" si="13"/>
        <v>0</v>
      </c>
      <c r="E171" s="237"/>
      <c r="F171" s="237"/>
      <c r="G171" s="237"/>
      <c r="H171" s="237"/>
      <c r="I171" s="239"/>
      <c r="J171" s="240"/>
      <c r="K171" s="241"/>
      <c r="L171" s="242"/>
    </row>
    <row r="172" spans="1:12" s="229" customFormat="1" ht="15.6" customHeight="1" x14ac:dyDescent="0.2">
      <c r="A172" s="332"/>
      <c r="B172" s="341" t="s">
        <v>687</v>
      </c>
      <c r="C172" s="330" t="s">
        <v>688</v>
      </c>
      <c r="D172" s="230">
        <f t="shared" si="13"/>
        <v>0</v>
      </c>
      <c r="E172" s="237"/>
      <c r="F172" s="237"/>
      <c r="G172" s="237"/>
      <c r="H172" s="237"/>
      <c r="I172" s="239"/>
      <c r="J172" s="240"/>
      <c r="K172" s="241"/>
      <c r="L172" s="242"/>
    </row>
    <row r="173" spans="1:12" s="229" customFormat="1" ht="15.6" customHeight="1" x14ac:dyDescent="0.2">
      <c r="A173" s="332"/>
      <c r="B173" s="341" t="s">
        <v>689</v>
      </c>
      <c r="C173" s="330" t="s">
        <v>690</v>
      </c>
      <c r="D173" s="230">
        <f t="shared" si="13"/>
        <v>0</v>
      </c>
      <c r="E173" s="237"/>
      <c r="F173" s="237"/>
      <c r="G173" s="237"/>
      <c r="H173" s="237"/>
      <c r="I173" s="239"/>
      <c r="J173" s="240"/>
      <c r="K173" s="241"/>
      <c r="L173" s="242"/>
    </row>
    <row r="174" spans="1:12" s="229" customFormat="1" ht="15.6" customHeight="1" x14ac:dyDescent="0.2">
      <c r="A174" s="332"/>
      <c r="B174" s="329" t="s">
        <v>691</v>
      </c>
      <c r="C174" s="330" t="s">
        <v>522</v>
      </c>
      <c r="D174" s="230">
        <f t="shared" si="13"/>
        <v>0</v>
      </c>
      <c r="E174" s="237"/>
      <c r="F174" s="237"/>
      <c r="G174" s="237"/>
      <c r="H174" s="237"/>
      <c r="I174" s="239"/>
      <c r="J174" s="240"/>
      <c r="K174" s="241"/>
      <c r="L174" s="242"/>
    </row>
    <row r="175" spans="1:12" s="229" customFormat="1" ht="15.6" customHeight="1" x14ac:dyDescent="0.25">
      <c r="A175" s="328" t="s">
        <v>523</v>
      </c>
      <c r="B175" s="326"/>
      <c r="C175" s="327" t="s">
        <v>734</v>
      </c>
      <c r="D175" s="230">
        <f t="shared" si="13"/>
        <v>0</v>
      </c>
      <c r="E175" s="237"/>
      <c r="F175" s="237"/>
      <c r="G175" s="237"/>
      <c r="H175" s="237"/>
      <c r="I175" s="239"/>
      <c r="J175" s="240"/>
      <c r="K175" s="241"/>
      <c r="L175" s="242"/>
    </row>
    <row r="176" spans="1:12" s="229" customFormat="1" ht="15.6" customHeight="1" x14ac:dyDescent="0.2">
      <c r="A176" s="332"/>
      <c r="B176" s="329" t="s">
        <v>524</v>
      </c>
      <c r="C176" s="330" t="s">
        <v>525</v>
      </c>
      <c r="D176" s="230">
        <f t="shared" si="13"/>
        <v>0</v>
      </c>
      <c r="E176" s="237"/>
      <c r="F176" s="237"/>
      <c r="G176" s="237"/>
      <c r="H176" s="237"/>
      <c r="I176" s="239"/>
      <c r="J176" s="240"/>
      <c r="K176" s="241"/>
      <c r="L176" s="242"/>
    </row>
    <row r="177" spans="1:12" s="229" customFormat="1" ht="15.6" customHeight="1" x14ac:dyDescent="0.2">
      <c r="A177" s="332"/>
      <c r="B177" s="329" t="s">
        <v>553</v>
      </c>
      <c r="C177" s="330" t="s">
        <v>554</v>
      </c>
      <c r="D177" s="230">
        <f t="shared" si="13"/>
        <v>0</v>
      </c>
      <c r="E177" s="237"/>
      <c r="F177" s="237"/>
      <c r="G177" s="237"/>
      <c r="H177" s="237"/>
      <c r="I177" s="239"/>
      <c r="J177" s="240"/>
      <c r="K177" s="241"/>
      <c r="L177" s="242"/>
    </row>
    <row r="178" spans="1:12" s="229" customFormat="1" ht="15.6" customHeight="1" x14ac:dyDescent="0.2">
      <c r="A178" s="332"/>
      <c r="B178" s="329" t="s">
        <v>434</v>
      </c>
      <c r="C178" s="330" t="s">
        <v>435</v>
      </c>
      <c r="D178" s="230">
        <f t="shared" si="13"/>
        <v>0</v>
      </c>
      <c r="E178" s="237"/>
      <c r="F178" s="237"/>
      <c r="G178" s="237"/>
      <c r="H178" s="237"/>
      <c r="I178" s="239"/>
      <c r="J178" s="240"/>
      <c r="K178" s="241"/>
      <c r="L178" s="242"/>
    </row>
    <row r="179" spans="1:12" s="229" customFormat="1" ht="33.75" customHeight="1" x14ac:dyDescent="0.25">
      <c r="A179" s="845" t="s">
        <v>377</v>
      </c>
      <c r="B179" s="846"/>
      <c r="C179" s="327" t="s">
        <v>711</v>
      </c>
      <c r="D179" s="230">
        <f t="shared" si="13"/>
        <v>0</v>
      </c>
      <c r="E179" s="240"/>
      <c r="F179" s="247">
        <f t="shared" ref="F179:L180" si="14">F180</f>
        <v>0</v>
      </c>
      <c r="G179" s="247">
        <f t="shared" si="14"/>
        <v>0</v>
      </c>
      <c r="H179" s="247">
        <f t="shared" si="14"/>
        <v>0</v>
      </c>
      <c r="I179" s="247">
        <f t="shared" si="14"/>
        <v>0</v>
      </c>
      <c r="J179" s="240">
        <f t="shared" si="14"/>
        <v>0</v>
      </c>
      <c r="K179" s="240">
        <f t="shared" si="14"/>
        <v>0</v>
      </c>
      <c r="L179" s="242">
        <f t="shared" si="14"/>
        <v>0</v>
      </c>
    </row>
    <row r="180" spans="1:12" s="229" customFormat="1" ht="23.25" customHeight="1" x14ac:dyDescent="0.25">
      <c r="A180" s="883" t="s">
        <v>391</v>
      </c>
      <c r="B180" s="884"/>
      <c r="C180" s="327" t="s">
        <v>415</v>
      </c>
      <c r="D180" s="230">
        <f t="shared" si="13"/>
        <v>0</v>
      </c>
      <c r="E180" s="240"/>
      <c r="F180" s="247">
        <f t="shared" si="14"/>
        <v>0</v>
      </c>
      <c r="G180" s="247">
        <f t="shared" si="14"/>
        <v>0</v>
      </c>
      <c r="H180" s="247">
        <f t="shared" si="14"/>
        <v>0</v>
      </c>
      <c r="I180" s="247">
        <f t="shared" si="14"/>
        <v>0</v>
      </c>
      <c r="J180" s="240">
        <f t="shared" si="14"/>
        <v>0</v>
      </c>
      <c r="K180" s="240">
        <f t="shared" si="14"/>
        <v>0</v>
      </c>
      <c r="L180" s="242">
        <f t="shared" si="14"/>
        <v>0</v>
      </c>
    </row>
    <row r="181" spans="1:12" s="229" customFormat="1" ht="28.5" x14ac:dyDescent="0.25">
      <c r="A181" s="332"/>
      <c r="B181" s="370" t="s">
        <v>389</v>
      </c>
      <c r="C181" s="327" t="s">
        <v>390</v>
      </c>
      <c r="D181" s="230">
        <f t="shared" si="13"/>
        <v>0</v>
      </c>
      <c r="E181" s="240"/>
      <c r="F181" s="241"/>
      <c r="G181" s="240"/>
      <c r="H181" s="240"/>
      <c r="I181" s="241"/>
      <c r="J181" s="240"/>
      <c r="K181" s="241"/>
      <c r="L181" s="242"/>
    </row>
    <row r="182" spans="1:12" s="229" customFormat="1" ht="16.899999999999999" customHeight="1" x14ac:dyDescent="0.25">
      <c r="A182" s="332" t="s">
        <v>378</v>
      </c>
      <c r="B182" s="326"/>
      <c r="C182" s="327" t="s">
        <v>133</v>
      </c>
      <c r="D182" s="230">
        <f t="shared" si="13"/>
        <v>0</v>
      </c>
      <c r="E182" s="237"/>
      <c r="F182" s="237"/>
      <c r="G182" s="237"/>
      <c r="H182" s="237"/>
      <c r="I182" s="239"/>
      <c r="J182" s="237"/>
      <c r="K182" s="237"/>
      <c r="L182" s="246"/>
    </row>
    <row r="183" spans="1:12" s="229" customFormat="1" ht="16.899999999999999" customHeight="1" x14ac:dyDescent="0.25">
      <c r="A183" s="332" t="s">
        <v>1</v>
      </c>
      <c r="B183" s="326"/>
      <c r="C183" s="327" t="s">
        <v>526</v>
      </c>
      <c r="D183" s="230">
        <f t="shared" si="13"/>
        <v>0</v>
      </c>
      <c r="E183" s="237"/>
      <c r="F183" s="248">
        <f t="shared" ref="F183:L183" si="15">F184</f>
        <v>0</v>
      </c>
      <c r="G183" s="248">
        <f t="shared" si="15"/>
        <v>0</v>
      </c>
      <c r="H183" s="248">
        <f t="shared" si="15"/>
        <v>0</v>
      </c>
      <c r="I183" s="248">
        <f t="shared" si="15"/>
        <v>0</v>
      </c>
      <c r="J183" s="237">
        <f t="shared" si="15"/>
        <v>0</v>
      </c>
      <c r="K183" s="237">
        <f t="shared" si="15"/>
        <v>0</v>
      </c>
      <c r="L183" s="246">
        <f t="shared" si="15"/>
        <v>0</v>
      </c>
    </row>
    <row r="184" spans="1:12" s="229" customFormat="1" ht="16.899999999999999" customHeight="1" x14ac:dyDescent="0.2">
      <c r="A184" s="332"/>
      <c r="B184" s="329" t="s">
        <v>634</v>
      </c>
      <c r="C184" s="330" t="s">
        <v>527</v>
      </c>
      <c r="D184" s="230">
        <f t="shared" si="13"/>
        <v>0</v>
      </c>
      <c r="E184" s="237"/>
      <c r="F184" s="237"/>
      <c r="G184" s="237"/>
      <c r="H184" s="237"/>
      <c r="I184" s="239"/>
      <c r="J184" s="237"/>
      <c r="K184" s="237"/>
      <c r="L184" s="246"/>
    </row>
    <row r="185" spans="1:12" s="251" customFormat="1" ht="15" x14ac:dyDescent="0.25">
      <c r="A185" s="371" t="s">
        <v>2</v>
      </c>
      <c r="B185" s="372"/>
      <c r="C185" s="327" t="s">
        <v>529</v>
      </c>
      <c r="D185" s="230">
        <f t="shared" si="13"/>
        <v>-3071</v>
      </c>
      <c r="E185" s="249"/>
      <c r="F185" s="250">
        <f t="shared" ref="F185:L185" si="16">F186</f>
        <v>-3071</v>
      </c>
      <c r="G185" s="250">
        <f t="shared" si="16"/>
        <v>0</v>
      </c>
      <c r="H185" s="250">
        <f t="shared" si="16"/>
        <v>0</v>
      </c>
      <c r="I185" s="250">
        <f t="shared" si="16"/>
        <v>0</v>
      </c>
      <c r="J185" s="249">
        <f t="shared" si="16"/>
        <v>0</v>
      </c>
      <c r="K185" s="249">
        <f t="shared" si="16"/>
        <v>0</v>
      </c>
      <c r="L185" s="321">
        <f t="shared" si="16"/>
        <v>0</v>
      </c>
    </row>
    <row r="186" spans="1:12" s="229" customFormat="1" ht="15" x14ac:dyDescent="0.2">
      <c r="A186" s="356"/>
      <c r="B186" s="373" t="s">
        <v>44</v>
      </c>
      <c r="C186" s="330" t="s">
        <v>530</v>
      </c>
      <c r="D186" s="230">
        <f t="shared" si="13"/>
        <v>-3071</v>
      </c>
      <c r="E186" s="237"/>
      <c r="F186" s="237">
        <v>-3071</v>
      </c>
      <c r="G186" s="237"/>
      <c r="H186" s="237"/>
      <c r="I186" s="239"/>
      <c r="J186" s="237"/>
      <c r="K186" s="237"/>
      <c r="L186" s="246"/>
    </row>
    <row r="187" spans="1:12" s="254" customFormat="1" ht="39" customHeight="1" x14ac:dyDescent="0.2">
      <c r="A187" s="841" t="s">
        <v>712</v>
      </c>
      <c r="B187" s="842"/>
      <c r="C187" s="374"/>
      <c r="D187" s="230">
        <f t="shared" si="13"/>
        <v>460</v>
      </c>
      <c r="E187" s="252"/>
      <c r="F187" s="253">
        <f t="shared" ref="F187:L187" si="17">F263+F278</f>
        <v>460</v>
      </c>
      <c r="G187" s="253">
        <f t="shared" si="17"/>
        <v>0</v>
      </c>
      <c r="H187" s="253">
        <f t="shared" si="17"/>
        <v>0</v>
      </c>
      <c r="I187" s="253">
        <f t="shared" si="17"/>
        <v>0</v>
      </c>
      <c r="J187" s="252">
        <f t="shared" si="17"/>
        <v>0</v>
      </c>
      <c r="K187" s="252">
        <f t="shared" si="17"/>
        <v>0</v>
      </c>
      <c r="L187" s="322">
        <f t="shared" si="17"/>
        <v>0</v>
      </c>
    </row>
    <row r="188" spans="1:12" s="229" customFormat="1" ht="30" customHeight="1" x14ac:dyDescent="0.25">
      <c r="A188" s="845" t="s">
        <v>416</v>
      </c>
      <c r="B188" s="846"/>
      <c r="C188" s="327" t="s">
        <v>767</v>
      </c>
      <c r="D188" s="230">
        <f t="shared" si="13"/>
        <v>0</v>
      </c>
      <c r="E188" s="237"/>
      <c r="F188" s="237"/>
      <c r="G188" s="237"/>
      <c r="H188" s="237"/>
      <c r="I188" s="239"/>
      <c r="J188" s="237"/>
      <c r="K188" s="237"/>
      <c r="L188" s="246"/>
    </row>
    <row r="189" spans="1:12" s="229" customFormat="1" ht="18" customHeight="1" x14ac:dyDescent="0.25">
      <c r="A189" s="332" t="s">
        <v>684</v>
      </c>
      <c r="B189" s="329"/>
      <c r="C189" s="327" t="s">
        <v>190</v>
      </c>
      <c r="D189" s="230">
        <f t="shared" si="13"/>
        <v>0</v>
      </c>
      <c r="E189" s="237"/>
      <c r="F189" s="237"/>
      <c r="G189" s="237"/>
      <c r="H189" s="237"/>
      <c r="I189" s="239"/>
      <c r="J189" s="240"/>
      <c r="K189" s="241"/>
      <c r="L189" s="242"/>
    </row>
    <row r="190" spans="1:12" s="229" customFormat="1" ht="15" customHeight="1" x14ac:dyDescent="0.2">
      <c r="A190" s="354"/>
      <c r="B190" s="333" t="s">
        <v>417</v>
      </c>
      <c r="C190" s="330" t="s">
        <v>418</v>
      </c>
      <c r="D190" s="230">
        <f t="shared" si="13"/>
        <v>0</v>
      </c>
      <c r="E190" s="237"/>
      <c r="F190" s="237"/>
      <c r="G190" s="237"/>
      <c r="H190" s="237"/>
      <c r="I190" s="239"/>
      <c r="J190" s="240"/>
      <c r="K190" s="241"/>
      <c r="L190" s="242"/>
    </row>
    <row r="191" spans="1:12" s="229" customFormat="1" ht="30" customHeight="1" x14ac:dyDescent="0.2">
      <c r="A191" s="354"/>
      <c r="B191" s="375" t="s">
        <v>533</v>
      </c>
      <c r="C191" s="330" t="s">
        <v>534</v>
      </c>
      <c r="D191" s="230">
        <f t="shared" si="13"/>
        <v>0</v>
      </c>
      <c r="E191" s="237"/>
      <c r="F191" s="237"/>
      <c r="G191" s="237"/>
      <c r="H191" s="237"/>
      <c r="I191" s="239"/>
      <c r="J191" s="240"/>
      <c r="K191" s="241"/>
      <c r="L191" s="242"/>
    </row>
    <row r="192" spans="1:12" s="229" customFormat="1" ht="16.899999999999999" customHeight="1" x14ac:dyDescent="0.2">
      <c r="A192" s="354"/>
      <c r="B192" s="375" t="s">
        <v>765</v>
      </c>
      <c r="C192" s="330" t="s">
        <v>683</v>
      </c>
      <c r="D192" s="230">
        <f t="shared" si="13"/>
        <v>0</v>
      </c>
      <c r="E192" s="237"/>
      <c r="F192" s="237"/>
      <c r="G192" s="237"/>
      <c r="H192" s="237"/>
      <c r="I192" s="239"/>
      <c r="J192" s="240"/>
      <c r="K192" s="241"/>
      <c r="L192" s="242"/>
    </row>
    <row r="193" spans="1:12" s="229" customFormat="1" ht="17.25" customHeight="1" x14ac:dyDescent="0.25">
      <c r="A193" s="332" t="s">
        <v>535</v>
      </c>
      <c r="B193" s="343"/>
      <c r="C193" s="327" t="s">
        <v>768</v>
      </c>
      <c r="D193" s="230">
        <f t="shared" si="13"/>
        <v>0</v>
      </c>
      <c r="E193" s="237"/>
      <c r="F193" s="237"/>
      <c r="G193" s="237"/>
      <c r="H193" s="237"/>
      <c r="I193" s="239"/>
      <c r="J193" s="237"/>
      <c r="K193" s="237"/>
      <c r="L193" s="246"/>
    </row>
    <row r="194" spans="1:12" s="229" customFormat="1" ht="30.6" customHeight="1" x14ac:dyDescent="0.25">
      <c r="A194" s="881" t="s">
        <v>205</v>
      </c>
      <c r="B194" s="882"/>
      <c r="C194" s="327" t="s">
        <v>536</v>
      </c>
      <c r="D194" s="230">
        <f t="shared" si="13"/>
        <v>0</v>
      </c>
      <c r="E194" s="237"/>
      <c r="F194" s="237"/>
      <c r="G194" s="237"/>
      <c r="H194" s="237"/>
      <c r="I194" s="239"/>
      <c r="J194" s="240"/>
      <c r="K194" s="241"/>
      <c r="L194" s="242"/>
    </row>
    <row r="195" spans="1:12" s="229" customFormat="1" ht="15.6" customHeight="1" x14ac:dyDescent="0.2">
      <c r="A195" s="332"/>
      <c r="B195" s="344" t="s">
        <v>419</v>
      </c>
      <c r="C195" s="330" t="s">
        <v>420</v>
      </c>
      <c r="D195" s="230">
        <f t="shared" si="13"/>
        <v>0</v>
      </c>
      <c r="E195" s="237"/>
      <c r="F195" s="237"/>
      <c r="G195" s="237"/>
      <c r="H195" s="237"/>
      <c r="I195" s="239"/>
      <c r="J195" s="240"/>
      <c r="K195" s="241"/>
      <c r="L195" s="242"/>
    </row>
    <row r="196" spans="1:12" s="229" customFormat="1" ht="15.6" customHeight="1" x14ac:dyDescent="0.2">
      <c r="A196" s="332"/>
      <c r="B196" s="344" t="s">
        <v>203</v>
      </c>
      <c r="C196" s="330" t="s">
        <v>204</v>
      </c>
      <c r="D196" s="230">
        <f t="shared" si="13"/>
        <v>0</v>
      </c>
      <c r="E196" s="237"/>
      <c r="F196" s="237"/>
      <c r="G196" s="237"/>
      <c r="H196" s="237"/>
      <c r="I196" s="239"/>
      <c r="J196" s="240"/>
      <c r="K196" s="241"/>
      <c r="L196" s="242"/>
    </row>
    <row r="197" spans="1:12" s="229" customFormat="1" ht="15.6" customHeight="1" x14ac:dyDescent="0.2">
      <c r="A197" s="332"/>
      <c r="B197" s="344" t="s">
        <v>421</v>
      </c>
      <c r="C197" s="330" t="s">
        <v>650</v>
      </c>
      <c r="D197" s="230">
        <f t="shared" si="13"/>
        <v>0</v>
      </c>
      <c r="E197" s="237"/>
      <c r="F197" s="237"/>
      <c r="G197" s="237"/>
      <c r="H197" s="237"/>
      <c r="I197" s="239"/>
      <c r="J197" s="240"/>
      <c r="K197" s="241"/>
      <c r="L197" s="242"/>
    </row>
    <row r="198" spans="1:12" s="229" customFormat="1" ht="15.6" customHeight="1" x14ac:dyDescent="0.2">
      <c r="A198" s="332"/>
      <c r="B198" s="344" t="s">
        <v>651</v>
      </c>
      <c r="C198" s="330" t="s">
        <v>652</v>
      </c>
      <c r="D198" s="230">
        <f t="shared" si="13"/>
        <v>0</v>
      </c>
      <c r="E198" s="237"/>
      <c r="F198" s="237"/>
      <c r="G198" s="237"/>
      <c r="H198" s="237"/>
      <c r="I198" s="239"/>
      <c r="J198" s="240"/>
      <c r="K198" s="241"/>
      <c r="L198" s="242"/>
    </row>
    <row r="199" spans="1:12" s="229" customFormat="1" ht="15.6" customHeight="1" x14ac:dyDescent="0.2">
      <c r="A199" s="332"/>
      <c r="B199" s="344" t="s">
        <v>653</v>
      </c>
      <c r="C199" s="330" t="s">
        <v>654</v>
      </c>
      <c r="D199" s="230">
        <f t="shared" si="13"/>
        <v>0</v>
      </c>
      <c r="E199" s="237"/>
      <c r="F199" s="237"/>
      <c r="G199" s="237"/>
      <c r="H199" s="237"/>
      <c r="I199" s="239"/>
      <c r="J199" s="240"/>
      <c r="K199" s="241"/>
      <c r="L199" s="242"/>
    </row>
    <row r="200" spans="1:12" s="229" customFormat="1" ht="15.6" customHeight="1" x14ac:dyDescent="0.2">
      <c r="A200" s="332"/>
      <c r="B200" s="344" t="s">
        <v>369</v>
      </c>
      <c r="C200" s="330" t="s">
        <v>368</v>
      </c>
      <c r="D200" s="230">
        <f t="shared" si="13"/>
        <v>0</v>
      </c>
      <c r="E200" s="237"/>
      <c r="F200" s="237"/>
      <c r="G200" s="237"/>
      <c r="H200" s="237"/>
      <c r="I200" s="239"/>
      <c r="J200" s="240"/>
      <c r="K200" s="241"/>
      <c r="L200" s="242"/>
    </row>
    <row r="201" spans="1:12" s="229" customFormat="1" ht="15.6" customHeight="1" x14ac:dyDescent="0.25">
      <c r="A201" s="355"/>
      <c r="B201" s="344" t="s">
        <v>655</v>
      </c>
      <c r="C201" s="330" t="s">
        <v>656</v>
      </c>
      <c r="D201" s="230">
        <f t="shared" si="13"/>
        <v>0</v>
      </c>
      <c r="E201" s="237"/>
      <c r="F201" s="237"/>
      <c r="G201" s="237"/>
      <c r="H201" s="237"/>
      <c r="I201" s="239"/>
      <c r="J201" s="240"/>
      <c r="K201" s="241"/>
      <c r="L201" s="242"/>
    </row>
    <row r="202" spans="1:12" s="229" customFormat="1" ht="15.6" customHeight="1" x14ac:dyDescent="0.25">
      <c r="A202" s="355"/>
      <c r="B202" s="344" t="s">
        <v>657</v>
      </c>
      <c r="C202" s="330" t="s">
        <v>658</v>
      </c>
      <c r="D202" s="230">
        <f t="shared" si="13"/>
        <v>0</v>
      </c>
      <c r="E202" s="237"/>
      <c r="F202" s="237"/>
      <c r="G202" s="237"/>
      <c r="H202" s="237"/>
      <c r="I202" s="239"/>
      <c r="J202" s="240"/>
      <c r="K202" s="241"/>
      <c r="L202" s="242"/>
    </row>
    <row r="203" spans="1:12" s="229" customFormat="1" ht="15.6" customHeight="1" x14ac:dyDescent="0.25">
      <c r="A203" s="355"/>
      <c r="B203" s="333" t="s">
        <v>208</v>
      </c>
      <c r="C203" s="330" t="s">
        <v>209</v>
      </c>
      <c r="D203" s="230">
        <f t="shared" si="13"/>
        <v>0</v>
      </c>
      <c r="E203" s="237"/>
      <c r="F203" s="237"/>
      <c r="G203" s="237"/>
      <c r="H203" s="237"/>
      <c r="I203" s="239"/>
      <c r="J203" s="240"/>
      <c r="K203" s="241"/>
      <c r="L203" s="242"/>
    </row>
    <row r="204" spans="1:12" s="229" customFormat="1" ht="15.6" customHeight="1" x14ac:dyDescent="0.25">
      <c r="A204" s="355"/>
      <c r="B204" s="333" t="s">
        <v>210</v>
      </c>
      <c r="C204" s="330" t="s">
        <v>211</v>
      </c>
      <c r="D204" s="230">
        <f t="shared" si="13"/>
        <v>0</v>
      </c>
      <c r="E204" s="237"/>
      <c r="F204" s="237"/>
      <c r="G204" s="237"/>
      <c r="H204" s="237"/>
      <c r="I204" s="239"/>
      <c r="J204" s="240"/>
      <c r="K204" s="241"/>
      <c r="L204" s="242"/>
    </row>
    <row r="205" spans="1:12" s="229" customFormat="1" ht="15.6" customHeight="1" x14ac:dyDescent="0.25">
      <c r="A205" s="355"/>
      <c r="B205" s="333" t="s">
        <v>367</v>
      </c>
      <c r="C205" s="330" t="s">
        <v>366</v>
      </c>
      <c r="D205" s="230">
        <f t="shared" si="13"/>
        <v>0</v>
      </c>
      <c r="E205" s="237"/>
      <c r="F205" s="237"/>
      <c r="G205" s="237"/>
      <c r="H205" s="237"/>
      <c r="I205" s="239"/>
      <c r="J205" s="240"/>
      <c r="K205" s="241"/>
      <c r="L205" s="242"/>
    </row>
    <row r="206" spans="1:12" s="229" customFormat="1" ht="49.15" customHeight="1" x14ac:dyDescent="0.25">
      <c r="A206" s="879" t="s">
        <v>85</v>
      </c>
      <c r="B206" s="880"/>
      <c r="C206" s="376">
        <v>56</v>
      </c>
      <c r="D206" s="230">
        <f t="shared" ref="D206:D269" si="18">F206+G206+H206+I206</f>
        <v>0</v>
      </c>
      <c r="E206" s="237"/>
      <c r="F206" s="237"/>
      <c r="G206" s="237"/>
      <c r="H206" s="237"/>
      <c r="I206" s="239"/>
      <c r="J206" s="237"/>
      <c r="K206" s="237"/>
      <c r="L206" s="246"/>
    </row>
    <row r="207" spans="1:12" s="229" customFormat="1" ht="29.45" customHeight="1" x14ac:dyDescent="0.2">
      <c r="A207" s="797" t="s">
        <v>135</v>
      </c>
      <c r="B207" s="798"/>
      <c r="C207" s="330" t="s">
        <v>228</v>
      </c>
      <c r="D207" s="230">
        <f t="shared" si="18"/>
        <v>0</v>
      </c>
      <c r="E207" s="237"/>
      <c r="F207" s="237"/>
      <c r="G207" s="237"/>
      <c r="H207" s="237"/>
      <c r="I207" s="239"/>
      <c r="J207" s="240"/>
      <c r="K207" s="241"/>
      <c r="L207" s="242"/>
    </row>
    <row r="208" spans="1:12" s="229" customFormat="1" ht="15" customHeight="1" x14ac:dyDescent="0.2">
      <c r="A208" s="356"/>
      <c r="B208" s="378" t="s">
        <v>556</v>
      </c>
      <c r="C208" s="379" t="s">
        <v>229</v>
      </c>
      <c r="D208" s="230">
        <f t="shared" si="18"/>
        <v>0</v>
      </c>
      <c r="E208" s="237"/>
      <c r="F208" s="237"/>
      <c r="G208" s="237"/>
      <c r="H208" s="237"/>
      <c r="I208" s="239"/>
      <c r="J208" s="240"/>
      <c r="K208" s="241"/>
      <c r="L208" s="242"/>
    </row>
    <row r="209" spans="1:12" s="229" customFormat="1" ht="15" customHeight="1" x14ac:dyDescent="0.2">
      <c r="A209" s="356"/>
      <c r="B209" s="378" t="s">
        <v>557</v>
      </c>
      <c r="C209" s="379" t="s">
        <v>230</v>
      </c>
      <c r="D209" s="230">
        <f t="shared" si="18"/>
        <v>0</v>
      </c>
      <c r="E209" s="237"/>
      <c r="F209" s="237"/>
      <c r="G209" s="237"/>
      <c r="H209" s="237"/>
      <c r="I209" s="239"/>
      <c r="J209" s="240"/>
      <c r="K209" s="241"/>
      <c r="L209" s="242"/>
    </row>
    <row r="210" spans="1:12" s="229" customFormat="1" ht="15" customHeight="1" x14ac:dyDescent="0.2">
      <c r="A210" s="356"/>
      <c r="B210" s="378" t="s">
        <v>558</v>
      </c>
      <c r="C210" s="379" t="s">
        <v>231</v>
      </c>
      <c r="D210" s="230">
        <f t="shared" si="18"/>
        <v>0</v>
      </c>
      <c r="E210" s="237"/>
      <c r="F210" s="237"/>
      <c r="G210" s="237"/>
      <c r="H210" s="237"/>
      <c r="I210" s="239"/>
      <c r="J210" s="240"/>
      <c r="K210" s="241"/>
      <c r="L210" s="242"/>
    </row>
    <row r="211" spans="1:12" s="229" customFormat="1" ht="15" customHeight="1" x14ac:dyDescent="0.2">
      <c r="A211" s="797" t="s">
        <v>136</v>
      </c>
      <c r="B211" s="798"/>
      <c r="C211" s="379" t="s">
        <v>746</v>
      </c>
      <c r="D211" s="230">
        <f t="shared" si="18"/>
        <v>0</v>
      </c>
      <c r="E211" s="237"/>
      <c r="F211" s="237"/>
      <c r="G211" s="237"/>
      <c r="H211" s="237"/>
      <c r="I211" s="239"/>
      <c r="J211" s="240"/>
      <c r="K211" s="241"/>
      <c r="L211" s="242"/>
    </row>
    <row r="212" spans="1:12" s="229" customFormat="1" ht="15" customHeight="1" x14ac:dyDescent="0.2">
      <c r="A212" s="356"/>
      <c r="B212" s="378" t="s">
        <v>556</v>
      </c>
      <c r="C212" s="379" t="s">
        <v>232</v>
      </c>
      <c r="D212" s="230">
        <f t="shared" si="18"/>
        <v>0</v>
      </c>
      <c r="E212" s="237"/>
      <c r="F212" s="237"/>
      <c r="G212" s="237"/>
      <c r="H212" s="237"/>
      <c r="I212" s="239"/>
      <c r="J212" s="240"/>
      <c r="K212" s="241"/>
      <c r="L212" s="242"/>
    </row>
    <row r="213" spans="1:12" s="229" customFormat="1" ht="15" customHeight="1" x14ac:dyDescent="0.2">
      <c r="A213" s="356"/>
      <c r="B213" s="378" t="s">
        <v>557</v>
      </c>
      <c r="C213" s="379" t="s">
        <v>233</v>
      </c>
      <c r="D213" s="230">
        <f t="shared" si="18"/>
        <v>0</v>
      </c>
      <c r="E213" s="237"/>
      <c r="F213" s="237"/>
      <c r="G213" s="237"/>
      <c r="H213" s="237"/>
      <c r="I213" s="239"/>
      <c r="J213" s="240"/>
      <c r="K213" s="241"/>
      <c r="L213" s="242"/>
    </row>
    <row r="214" spans="1:12" s="229" customFormat="1" ht="15" customHeight="1" x14ac:dyDescent="0.2">
      <c r="A214" s="356"/>
      <c r="B214" s="378" t="s">
        <v>559</v>
      </c>
      <c r="C214" s="379" t="s">
        <v>234</v>
      </c>
      <c r="D214" s="230">
        <f t="shared" si="18"/>
        <v>0</v>
      </c>
      <c r="E214" s="237"/>
      <c r="F214" s="237"/>
      <c r="G214" s="237"/>
      <c r="H214" s="237"/>
      <c r="I214" s="239"/>
      <c r="J214" s="240"/>
      <c r="K214" s="241"/>
      <c r="L214" s="242"/>
    </row>
    <row r="215" spans="1:12" s="229" customFormat="1" ht="15" customHeight="1" x14ac:dyDescent="0.2">
      <c r="A215" s="797" t="s">
        <v>137</v>
      </c>
      <c r="B215" s="798"/>
      <c r="C215" s="379" t="s">
        <v>235</v>
      </c>
      <c r="D215" s="230">
        <f t="shared" si="18"/>
        <v>0</v>
      </c>
      <c r="E215" s="237"/>
      <c r="F215" s="237"/>
      <c r="G215" s="237"/>
      <c r="H215" s="237"/>
      <c r="I215" s="239"/>
      <c r="J215" s="240"/>
      <c r="K215" s="241"/>
      <c r="L215" s="242"/>
    </row>
    <row r="216" spans="1:12" s="229" customFormat="1" ht="15" customHeight="1" x14ac:dyDescent="0.2">
      <c r="A216" s="356"/>
      <c r="B216" s="378" t="s">
        <v>556</v>
      </c>
      <c r="C216" s="379" t="s">
        <v>236</v>
      </c>
      <c r="D216" s="230">
        <f t="shared" si="18"/>
        <v>0</v>
      </c>
      <c r="E216" s="237"/>
      <c r="F216" s="237"/>
      <c r="G216" s="237"/>
      <c r="H216" s="237"/>
      <c r="I216" s="239"/>
      <c r="J216" s="240"/>
      <c r="K216" s="241"/>
      <c r="L216" s="242"/>
    </row>
    <row r="217" spans="1:12" s="229" customFormat="1" ht="15" customHeight="1" x14ac:dyDescent="0.2">
      <c r="A217" s="356"/>
      <c r="B217" s="378" t="s">
        <v>557</v>
      </c>
      <c r="C217" s="379" t="s">
        <v>237</v>
      </c>
      <c r="D217" s="230">
        <f t="shared" si="18"/>
        <v>0</v>
      </c>
      <c r="E217" s="237"/>
      <c r="F217" s="237"/>
      <c r="G217" s="237"/>
      <c r="H217" s="237"/>
      <c r="I217" s="239"/>
      <c r="J217" s="240"/>
      <c r="K217" s="241"/>
      <c r="L217" s="242"/>
    </row>
    <row r="218" spans="1:12" s="229" customFormat="1" ht="15" customHeight="1" x14ac:dyDescent="0.2">
      <c r="A218" s="356"/>
      <c r="B218" s="378" t="s">
        <v>558</v>
      </c>
      <c r="C218" s="379" t="s">
        <v>238</v>
      </c>
      <c r="D218" s="230">
        <f t="shared" si="18"/>
        <v>0</v>
      </c>
      <c r="E218" s="237"/>
      <c r="F218" s="237"/>
      <c r="G218" s="237"/>
      <c r="H218" s="237"/>
      <c r="I218" s="239"/>
      <c r="J218" s="240"/>
      <c r="K218" s="241"/>
      <c r="L218" s="242"/>
    </row>
    <row r="219" spans="1:12" s="229" customFormat="1" ht="34.15" customHeight="1" x14ac:dyDescent="0.2">
      <c r="A219" s="797" t="s">
        <v>128</v>
      </c>
      <c r="B219" s="798"/>
      <c r="C219" s="379" t="s">
        <v>239</v>
      </c>
      <c r="D219" s="230">
        <f t="shared" si="18"/>
        <v>0</v>
      </c>
      <c r="E219" s="237"/>
      <c r="F219" s="237"/>
      <c r="G219" s="237"/>
      <c r="H219" s="237"/>
      <c r="I219" s="239"/>
      <c r="J219" s="240"/>
      <c r="K219" s="241"/>
      <c r="L219" s="242"/>
    </row>
    <row r="220" spans="1:12" s="229" customFormat="1" ht="15" customHeight="1" x14ac:dyDescent="0.2">
      <c r="A220" s="356"/>
      <c r="B220" s="378" t="s">
        <v>556</v>
      </c>
      <c r="C220" s="379" t="s">
        <v>240</v>
      </c>
      <c r="D220" s="230">
        <f t="shared" si="18"/>
        <v>0</v>
      </c>
      <c r="E220" s="237"/>
      <c r="F220" s="237"/>
      <c r="G220" s="237"/>
      <c r="H220" s="237"/>
      <c r="I220" s="239"/>
      <c r="J220" s="240"/>
      <c r="K220" s="241"/>
      <c r="L220" s="242"/>
    </row>
    <row r="221" spans="1:12" s="229" customFormat="1" ht="15" customHeight="1" x14ac:dyDescent="0.2">
      <c r="A221" s="356"/>
      <c r="B221" s="378" t="s">
        <v>557</v>
      </c>
      <c r="C221" s="379" t="s">
        <v>241</v>
      </c>
      <c r="D221" s="230">
        <f t="shared" si="18"/>
        <v>0</v>
      </c>
      <c r="E221" s="237"/>
      <c r="F221" s="237"/>
      <c r="G221" s="237"/>
      <c r="H221" s="237"/>
      <c r="I221" s="239"/>
      <c r="J221" s="240"/>
      <c r="K221" s="241"/>
      <c r="L221" s="242"/>
    </row>
    <row r="222" spans="1:12" s="229" customFormat="1" ht="15" customHeight="1" x14ac:dyDescent="0.2">
      <c r="A222" s="356"/>
      <c r="B222" s="378" t="s">
        <v>558</v>
      </c>
      <c r="C222" s="379" t="s">
        <v>242</v>
      </c>
      <c r="D222" s="230">
        <f t="shared" si="18"/>
        <v>0</v>
      </c>
      <c r="E222" s="237"/>
      <c r="F222" s="237"/>
      <c r="G222" s="237"/>
      <c r="H222" s="237"/>
      <c r="I222" s="239"/>
      <c r="J222" s="240"/>
      <c r="K222" s="241"/>
      <c r="L222" s="242"/>
    </row>
    <row r="223" spans="1:12" s="229" customFormat="1" ht="30.75" customHeight="1" x14ac:dyDescent="0.2">
      <c r="A223" s="797" t="s">
        <v>170</v>
      </c>
      <c r="B223" s="798"/>
      <c r="C223" s="379" t="s">
        <v>243</v>
      </c>
      <c r="D223" s="230">
        <f t="shared" si="18"/>
        <v>0</v>
      </c>
      <c r="E223" s="237"/>
      <c r="F223" s="237"/>
      <c r="G223" s="237"/>
      <c r="H223" s="237"/>
      <c r="I223" s="239"/>
      <c r="J223" s="240"/>
      <c r="K223" s="241"/>
      <c r="L223" s="242"/>
    </row>
    <row r="224" spans="1:12" s="229" customFormat="1" ht="15" customHeight="1" x14ac:dyDescent="0.2">
      <c r="A224" s="356"/>
      <c r="B224" s="378" t="s">
        <v>556</v>
      </c>
      <c r="C224" s="379" t="s">
        <v>244</v>
      </c>
      <c r="D224" s="230">
        <f t="shared" si="18"/>
        <v>0</v>
      </c>
      <c r="E224" s="237"/>
      <c r="F224" s="237"/>
      <c r="G224" s="237"/>
      <c r="H224" s="237"/>
      <c r="I224" s="239"/>
      <c r="J224" s="240"/>
      <c r="K224" s="241"/>
      <c r="L224" s="242"/>
    </row>
    <row r="225" spans="1:12" s="229" customFormat="1" ht="15" customHeight="1" x14ac:dyDescent="0.2">
      <c r="A225" s="356"/>
      <c r="B225" s="378" t="s">
        <v>557</v>
      </c>
      <c r="C225" s="379" t="s">
        <v>245</v>
      </c>
      <c r="D225" s="230">
        <f t="shared" si="18"/>
        <v>0</v>
      </c>
      <c r="E225" s="237"/>
      <c r="F225" s="237"/>
      <c r="G225" s="237"/>
      <c r="H225" s="237"/>
      <c r="I225" s="239"/>
      <c r="J225" s="240"/>
      <c r="K225" s="241"/>
      <c r="L225" s="242"/>
    </row>
    <row r="226" spans="1:12" s="229" customFormat="1" ht="15" customHeight="1" x14ac:dyDescent="0.2">
      <c r="A226" s="356"/>
      <c r="B226" s="378" t="s">
        <v>558</v>
      </c>
      <c r="C226" s="379" t="s">
        <v>246</v>
      </c>
      <c r="D226" s="230">
        <f t="shared" si="18"/>
        <v>0</v>
      </c>
      <c r="E226" s="237"/>
      <c r="F226" s="237"/>
      <c r="G226" s="237"/>
      <c r="H226" s="237"/>
      <c r="I226" s="239"/>
      <c r="J226" s="240"/>
      <c r="K226" s="241"/>
      <c r="L226" s="242"/>
    </row>
    <row r="227" spans="1:12" s="229" customFormat="1" ht="29.25" customHeight="1" x14ac:dyDescent="0.2">
      <c r="A227" s="797" t="s">
        <v>171</v>
      </c>
      <c r="B227" s="798"/>
      <c r="C227" s="379" t="s">
        <v>247</v>
      </c>
      <c r="D227" s="230">
        <f t="shared" si="18"/>
        <v>0</v>
      </c>
      <c r="E227" s="237"/>
      <c r="F227" s="237"/>
      <c r="G227" s="237"/>
      <c r="H227" s="237"/>
      <c r="I227" s="239"/>
      <c r="J227" s="240"/>
      <c r="K227" s="241"/>
      <c r="L227" s="242"/>
    </row>
    <row r="228" spans="1:12" s="229" customFormat="1" ht="15" customHeight="1" x14ac:dyDescent="0.2">
      <c r="A228" s="356"/>
      <c r="B228" s="378" t="s">
        <v>556</v>
      </c>
      <c r="C228" s="379" t="s">
        <v>248</v>
      </c>
      <c r="D228" s="230">
        <f t="shared" si="18"/>
        <v>0</v>
      </c>
      <c r="E228" s="237"/>
      <c r="F228" s="237"/>
      <c r="G228" s="237"/>
      <c r="H228" s="237"/>
      <c r="I228" s="239"/>
      <c r="J228" s="240"/>
      <c r="K228" s="241"/>
      <c r="L228" s="242"/>
    </row>
    <row r="229" spans="1:12" s="229" customFormat="1" ht="15" customHeight="1" x14ac:dyDescent="0.2">
      <c r="A229" s="356"/>
      <c r="B229" s="378" t="s">
        <v>557</v>
      </c>
      <c r="C229" s="379" t="s">
        <v>249</v>
      </c>
      <c r="D229" s="230">
        <f t="shared" si="18"/>
        <v>0</v>
      </c>
      <c r="E229" s="237"/>
      <c r="F229" s="237"/>
      <c r="G229" s="237"/>
      <c r="H229" s="237"/>
      <c r="I229" s="239"/>
      <c r="J229" s="240"/>
      <c r="K229" s="241"/>
      <c r="L229" s="242"/>
    </row>
    <row r="230" spans="1:12" s="229" customFormat="1" ht="15" customHeight="1" x14ac:dyDescent="0.2">
      <c r="A230" s="356"/>
      <c r="B230" s="378" t="s">
        <v>558</v>
      </c>
      <c r="C230" s="379" t="s">
        <v>356</v>
      </c>
      <c r="D230" s="230">
        <f t="shared" si="18"/>
        <v>0</v>
      </c>
      <c r="E230" s="237"/>
      <c r="F230" s="237"/>
      <c r="G230" s="237"/>
      <c r="H230" s="237"/>
      <c r="I230" s="239"/>
      <c r="J230" s="240"/>
      <c r="K230" s="241"/>
      <c r="L230" s="242"/>
    </row>
    <row r="231" spans="1:12" s="229" customFormat="1" ht="31.15" customHeight="1" x14ac:dyDescent="0.2">
      <c r="A231" s="797" t="s">
        <v>172</v>
      </c>
      <c r="B231" s="798"/>
      <c r="C231" s="379" t="s">
        <v>357</v>
      </c>
      <c r="D231" s="230">
        <f t="shared" si="18"/>
        <v>0</v>
      </c>
      <c r="E231" s="237"/>
      <c r="F231" s="237"/>
      <c r="G231" s="237"/>
      <c r="H231" s="237"/>
      <c r="I231" s="239"/>
      <c r="J231" s="240"/>
      <c r="K231" s="241"/>
      <c r="L231" s="242"/>
    </row>
    <row r="232" spans="1:12" s="229" customFormat="1" ht="15" customHeight="1" x14ac:dyDescent="0.2">
      <c r="A232" s="356"/>
      <c r="B232" s="378" t="s">
        <v>556</v>
      </c>
      <c r="C232" s="379" t="s">
        <v>358</v>
      </c>
      <c r="D232" s="230">
        <f t="shared" si="18"/>
        <v>0</v>
      </c>
      <c r="E232" s="237"/>
      <c r="F232" s="237"/>
      <c r="G232" s="237"/>
      <c r="H232" s="237"/>
      <c r="I232" s="239"/>
      <c r="J232" s="240"/>
      <c r="K232" s="241"/>
      <c r="L232" s="242"/>
    </row>
    <row r="233" spans="1:12" s="229" customFormat="1" ht="15" customHeight="1" x14ac:dyDescent="0.2">
      <c r="A233" s="356"/>
      <c r="B233" s="378" t="s">
        <v>557</v>
      </c>
      <c r="C233" s="379" t="s">
        <v>359</v>
      </c>
      <c r="D233" s="230">
        <f t="shared" si="18"/>
        <v>0</v>
      </c>
      <c r="E233" s="237"/>
      <c r="F233" s="237"/>
      <c r="G233" s="237"/>
      <c r="H233" s="237"/>
      <c r="I233" s="239"/>
      <c r="J233" s="240"/>
      <c r="K233" s="241"/>
      <c r="L233" s="242"/>
    </row>
    <row r="234" spans="1:12" s="229" customFormat="1" ht="15" customHeight="1" x14ac:dyDescent="0.2">
      <c r="A234" s="356"/>
      <c r="B234" s="378" t="s">
        <v>558</v>
      </c>
      <c r="C234" s="379" t="s">
        <v>360</v>
      </c>
      <c r="D234" s="230">
        <f t="shared" si="18"/>
        <v>0</v>
      </c>
      <c r="E234" s="237"/>
      <c r="F234" s="237"/>
      <c r="G234" s="237"/>
      <c r="H234" s="237"/>
      <c r="I234" s="239"/>
      <c r="J234" s="240"/>
      <c r="K234" s="241"/>
      <c r="L234" s="242"/>
    </row>
    <row r="235" spans="1:12" s="229" customFormat="1" ht="33" customHeight="1" x14ac:dyDescent="0.2">
      <c r="A235" s="805" t="s">
        <v>173</v>
      </c>
      <c r="B235" s="806"/>
      <c r="C235" s="379" t="s">
        <v>772</v>
      </c>
      <c r="D235" s="230">
        <f t="shared" si="18"/>
        <v>0</v>
      </c>
      <c r="E235" s="237"/>
      <c r="F235" s="237"/>
      <c r="G235" s="237"/>
      <c r="H235" s="237"/>
      <c r="I235" s="239"/>
      <c r="J235" s="240"/>
      <c r="K235" s="241"/>
      <c r="L235" s="242"/>
    </row>
    <row r="236" spans="1:12" s="229" customFormat="1" ht="15" customHeight="1" x14ac:dyDescent="0.25">
      <c r="A236" s="380"/>
      <c r="B236" s="378" t="s">
        <v>556</v>
      </c>
      <c r="C236" s="379" t="s">
        <v>773</v>
      </c>
      <c r="D236" s="230">
        <f t="shared" si="18"/>
        <v>0</v>
      </c>
      <c r="E236" s="237"/>
      <c r="F236" s="237"/>
      <c r="G236" s="237"/>
      <c r="H236" s="237"/>
      <c r="I236" s="239"/>
      <c r="J236" s="240"/>
      <c r="K236" s="241"/>
      <c r="L236" s="242"/>
    </row>
    <row r="237" spans="1:12" s="229" customFormat="1" ht="15" customHeight="1" x14ac:dyDescent="0.25">
      <c r="A237" s="380"/>
      <c r="B237" s="378" t="s">
        <v>557</v>
      </c>
      <c r="C237" s="379" t="s">
        <v>174</v>
      </c>
      <c r="D237" s="230">
        <f t="shared" si="18"/>
        <v>0</v>
      </c>
      <c r="E237" s="237"/>
      <c r="F237" s="237"/>
      <c r="G237" s="237"/>
      <c r="H237" s="237"/>
      <c r="I237" s="239"/>
      <c r="J237" s="240"/>
      <c r="K237" s="241"/>
      <c r="L237" s="242"/>
    </row>
    <row r="238" spans="1:12" s="229" customFormat="1" ht="15" customHeight="1" x14ac:dyDescent="0.25">
      <c r="A238" s="380"/>
      <c r="B238" s="378" t="s">
        <v>558</v>
      </c>
      <c r="C238" s="379" t="s">
        <v>213</v>
      </c>
      <c r="D238" s="230">
        <f t="shared" si="18"/>
        <v>0</v>
      </c>
      <c r="E238" s="237"/>
      <c r="F238" s="237"/>
      <c r="G238" s="237"/>
      <c r="H238" s="237"/>
      <c r="I238" s="239"/>
      <c r="J238" s="240"/>
      <c r="K238" s="241"/>
      <c r="L238" s="242"/>
    </row>
    <row r="239" spans="1:12" s="229" customFormat="1" ht="15" customHeight="1" x14ac:dyDescent="0.2">
      <c r="A239" s="805" t="s">
        <v>129</v>
      </c>
      <c r="B239" s="806"/>
      <c r="C239" s="379" t="s">
        <v>214</v>
      </c>
      <c r="D239" s="230">
        <f t="shared" si="18"/>
        <v>0</v>
      </c>
      <c r="E239" s="237"/>
      <c r="F239" s="237"/>
      <c r="G239" s="237"/>
      <c r="H239" s="237"/>
      <c r="I239" s="239"/>
      <c r="J239" s="240"/>
      <c r="K239" s="241"/>
      <c r="L239" s="242"/>
    </row>
    <row r="240" spans="1:12" s="229" customFormat="1" ht="15" customHeight="1" x14ac:dyDescent="0.25">
      <c r="A240" s="380"/>
      <c r="B240" s="378" t="s">
        <v>556</v>
      </c>
      <c r="C240" s="379" t="s">
        <v>215</v>
      </c>
      <c r="D240" s="230">
        <f t="shared" si="18"/>
        <v>0</v>
      </c>
      <c r="E240" s="237"/>
      <c r="F240" s="237"/>
      <c r="G240" s="237"/>
      <c r="H240" s="237"/>
      <c r="I240" s="239"/>
      <c r="J240" s="240"/>
      <c r="K240" s="241"/>
      <c r="L240" s="242"/>
    </row>
    <row r="241" spans="1:12" s="229" customFormat="1" ht="15" customHeight="1" x14ac:dyDescent="0.25">
      <c r="A241" s="380"/>
      <c r="B241" s="378" t="s">
        <v>557</v>
      </c>
      <c r="C241" s="379" t="s">
        <v>216</v>
      </c>
      <c r="D241" s="230">
        <f t="shared" si="18"/>
        <v>0</v>
      </c>
      <c r="E241" s="237"/>
      <c r="F241" s="237"/>
      <c r="G241" s="237"/>
      <c r="H241" s="237"/>
      <c r="I241" s="239"/>
      <c r="J241" s="240"/>
      <c r="K241" s="241"/>
      <c r="L241" s="242"/>
    </row>
    <row r="242" spans="1:12" s="229" customFormat="1" ht="15" customHeight="1" x14ac:dyDescent="0.25">
      <c r="A242" s="380"/>
      <c r="B242" s="378" t="s">
        <v>558</v>
      </c>
      <c r="C242" s="379" t="s">
        <v>676</v>
      </c>
      <c r="D242" s="230">
        <f t="shared" si="18"/>
        <v>0</v>
      </c>
      <c r="E242" s="237"/>
      <c r="F242" s="237"/>
      <c r="G242" s="237"/>
      <c r="H242" s="237"/>
      <c r="I242" s="239"/>
      <c r="J242" s="240"/>
      <c r="K242" s="241"/>
      <c r="L242" s="242"/>
    </row>
    <row r="243" spans="1:12" s="229" customFormat="1" ht="15" customHeight="1" x14ac:dyDescent="0.2">
      <c r="A243" s="797" t="s">
        <v>130</v>
      </c>
      <c r="B243" s="798"/>
      <c r="C243" s="379" t="s">
        <v>677</v>
      </c>
      <c r="D243" s="230">
        <f t="shared" si="18"/>
        <v>0</v>
      </c>
      <c r="E243" s="237"/>
      <c r="F243" s="237"/>
      <c r="G243" s="237"/>
      <c r="H243" s="237"/>
      <c r="I243" s="239"/>
      <c r="J243" s="240"/>
      <c r="K243" s="241"/>
      <c r="L243" s="242"/>
    </row>
    <row r="244" spans="1:12" s="229" customFormat="1" ht="15" customHeight="1" x14ac:dyDescent="0.2">
      <c r="A244" s="377"/>
      <c r="B244" s="378" t="s">
        <v>556</v>
      </c>
      <c r="C244" s="379" t="s">
        <v>678</v>
      </c>
      <c r="D244" s="230">
        <f t="shared" si="18"/>
        <v>0</v>
      </c>
      <c r="E244" s="237"/>
      <c r="F244" s="237"/>
      <c r="G244" s="237"/>
      <c r="H244" s="237"/>
      <c r="I244" s="239"/>
      <c r="J244" s="240"/>
      <c r="K244" s="241"/>
      <c r="L244" s="242"/>
    </row>
    <row r="245" spans="1:12" s="229" customFormat="1" ht="15" customHeight="1" x14ac:dyDescent="0.2">
      <c r="A245" s="377"/>
      <c r="B245" s="378" t="s">
        <v>557</v>
      </c>
      <c r="C245" s="379" t="s">
        <v>679</v>
      </c>
      <c r="D245" s="230">
        <f t="shared" si="18"/>
        <v>0</v>
      </c>
      <c r="E245" s="237"/>
      <c r="F245" s="237"/>
      <c r="G245" s="237"/>
      <c r="H245" s="237"/>
      <c r="I245" s="239"/>
      <c r="J245" s="240"/>
      <c r="K245" s="241"/>
      <c r="L245" s="242"/>
    </row>
    <row r="246" spans="1:12" s="229" customFormat="1" ht="15" customHeight="1" x14ac:dyDescent="0.2">
      <c r="A246" s="377"/>
      <c r="B246" s="378" t="s">
        <v>558</v>
      </c>
      <c r="C246" s="379" t="s">
        <v>680</v>
      </c>
      <c r="D246" s="230">
        <f t="shared" si="18"/>
        <v>0</v>
      </c>
      <c r="E246" s="237"/>
      <c r="F246" s="237"/>
      <c r="G246" s="237"/>
      <c r="H246" s="237"/>
      <c r="I246" s="239"/>
      <c r="J246" s="240"/>
      <c r="K246" s="241"/>
      <c r="L246" s="242"/>
    </row>
    <row r="247" spans="1:12" s="229" customFormat="1" ht="28.15" customHeight="1" x14ac:dyDescent="0.2">
      <c r="A247" s="797" t="s">
        <v>670</v>
      </c>
      <c r="B247" s="798"/>
      <c r="C247" s="379" t="s">
        <v>681</v>
      </c>
      <c r="D247" s="230">
        <f t="shared" si="18"/>
        <v>0</v>
      </c>
      <c r="E247" s="237"/>
      <c r="F247" s="237"/>
      <c r="G247" s="237"/>
      <c r="H247" s="237"/>
      <c r="I247" s="239"/>
      <c r="J247" s="240"/>
      <c r="K247" s="241"/>
      <c r="L247" s="242"/>
    </row>
    <row r="248" spans="1:12" s="229" customFormat="1" ht="15" customHeight="1" x14ac:dyDescent="0.2">
      <c r="A248" s="377"/>
      <c r="B248" s="378" t="s">
        <v>556</v>
      </c>
      <c r="C248" s="379" t="s">
        <v>682</v>
      </c>
      <c r="D248" s="230">
        <f t="shared" si="18"/>
        <v>0</v>
      </c>
      <c r="E248" s="237"/>
      <c r="F248" s="237"/>
      <c r="G248" s="237"/>
      <c r="H248" s="237"/>
      <c r="I248" s="239"/>
      <c r="J248" s="240"/>
      <c r="K248" s="241"/>
      <c r="L248" s="242"/>
    </row>
    <row r="249" spans="1:12" s="229" customFormat="1" ht="15" customHeight="1" x14ac:dyDescent="0.2">
      <c r="A249" s="377"/>
      <c r="B249" s="378" t="s">
        <v>557</v>
      </c>
      <c r="C249" s="379" t="s">
        <v>287</v>
      </c>
      <c r="D249" s="230">
        <f t="shared" si="18"/>
        <v>0</v>
      </c>
      <c r="E249" s="237"/>
      <c r="F249" s="237"/>
      <c r="G249" s="237"/>
      <c r="H249" s="237"/>
      <c r="I249" s="239"/>
      <c r="J249" s="240"/>
      <c r="K249" s="241"/>
      <c r="L249" s="242"/>
    </row>
    <row r="250" spans="1:12" s="229" customFormat="1" ht="15" customHeight="1" x14ac:dyDescent="0.2">
      <c r="A250" s="377"/>
      <c r="B250" s="378" t="s">
        <v>558</v>
      </c>
      <c r="C250" s="379" t="s">
        <v>288</v>
      </c>
      <c r="D250" s="230">
        <f t="shared" si="18"/>
        <v>0</v>
      </c>
      <c r="E250" s="237"/>
      <c r="F250" s="237"/>
      <c r="G250" s="237"/>
      <c r="H250" s="237"/>
      <c r="I250" s="239"/>
      <c r="J250" s="240"/>
      <c r="K250" s="241"/>
      <c r="L250" s="242"/>
    </row>
    <row r="251" spans="1:12" s="229" customFormat="1" ht="30" customHeight="1" x14ac:dyDescent="0.2">
      <c r="A251" s="797" t="s">
        <v>134</v>
      </c>
      <c r="B251" s="798"/>
      <c r="C251" s="379" t="s">
        <v>81</v>
      </c>
      <c r="D251" s="230">
        <f t="shared" si="18"/>
        <v>0</v>
      </c>
      <c r="E251" s="237"/>
      <c r="F251" s="237"/>
      <c r="G251" s="237"/>
      <c r="H251" s="237"/>
      <c r="I251" s="239"/>
      <c r="J251" s="240"/>
      <c r="K251" s="241"/>
      <c r="L251" s="242"/>
    </row>
    <row r="252" spans="1:12" s="229" customFormat="1" ht="15.6" customHeight="1" x14ac:dyDescent="0.2">
      <c r="A252" s="377"/>
      <c r="B252" s="378" t="s">
        <v>556</v>
      </c>
      <c r="C252" s="379" t="s">
        <v>82</v>
      </c>
      <c r="D252" s="230">
        <f t="shared" si="18"/>
        <v>0</v>
      </c>
      <c r="E252" s="237"/>
      <c r="F252" s="237"/>
      <c r="G252" s="237"/>
      <c r="H252" s="237"/>
      <c r="I252" s="239"/>
      <c r="J252" s="240"/>
      <c r="K252" s="241"/>
      <c r="L252" s="242"/>
    </row>
    <row r="253" spans="1:12" s="229" customFormat="1" ht="15.6" customHeight="1" x14ac:dyDescent="0.2">
      <c r="A253" s="377"/>
      <c r="B253" s="378" t="s">
        <v>557</v>
      </c>
      <c r="C253" s="379" t="s">
        <v>83</v>
      </c>
      <c r="D253" s="230">
        <f t="shared" si="18"/>
        <v>0</v>
      </c>
      <c r="E253" s="237"/>
      <c r="F253" s="237"/>
      <c r="G253" s="237"/>
      <c r="H253" s="237"/>
      <c r="I253" s="239"/>
      <c r="J253" s="240"/>
      <c r="K253" s="241"/>
      <c r="L253" s="242"/>
    </row>
    <row r="254" spans="1:12" s="229" customFormat="1" ht="15.6" customHeight="1" x14ac:dyDescent="0.2">
      <c r="A254" s="377"/>
      <c r="B254" s="378" t="s">
        <v>558</v>
      </c>
      <c r="C254" s="379" t="s">
        <v>84</v>
      </c>
      <c r="D254" s="230">
        <f t="shared" si="18"/>
        <v>0</v>
      </c>
      <c r="E254" s="237"/>
      <c r="F254" s="237"/>
      <c r="G254" s="237"/>
      <c r="H254" s="237"/>
      <c r="I254" s="239"/>
      <c r="J254" s="240"/>
      <c r="K254" s="241"/>
      <c r="L254" s="242"/>
    </row>
    <row r="255" spans="1:12" s="229" customFormat="1" ht="18" customHeight="1" x14ac:dyDescent="0.2">
      <c r="A255" s="797" t="s">
        <v>72</v>
      </c>
      <c r="B255" s="798"/>
      <c r="C255" s="379">
        <v>56.27</v>
      </c>
      <c r="D255" s="230">
        <f t="shared" si="18"/>
        <v>0</v>
      </c>
      <c r="E255" s="237"/>
      <c r="F255" s="237"/>
      <c r="G255" s="237"/>
      <c r="H255" s="237"/>
      <c r="I255" s="239"/>
      <c r="J255" s="240"/>
      <c r="K255" s="241"/>
      <c r="L255" s="242"/>
    </row>
    <row r="256" spans="1:12" s="229" customFormat="1" ht="15.6" customHeight="1" x14ac:dyDescent="0.2">
      <c r="A256" s="377"/>
      <c r="B256" s="378" t="s">
        <v>556</v>
      </c>
      <c r="C256" s="379" t="s">
        <v>73</v>
      </c>
      <c r="D256" s="230">
        <f t="shared" si="18"/>
        <v>0</v>
      </c>
      <c r="E256" s="237"/>
      <c r="F256" s="237"/>
      <c r="G256" s="237"/>
      <c r="H256" s="237"/>
      <c r="I256" s="239"/>
      <c r="J256" s="240"/>
      <c r="K256" s="241"/>
      <c r="L256" s="242"/>
    </row>
    <row r="257" spans="1:12" s="229" customFormat="1" ht="15.6" customHeight="1" x14ac:dyDescent="0.2">
      <c r="A257" s="377"/>
      <c r="B257" s="378" t="s">
        <v>557</v>
      </c>
      <c r="C257" s="379" t="s">
        <v>74</v>
      </c>
      <c r="D257" s="230">
        <f t="shared" si="18"/>
        <v>0</v>
      </c>
      <c r="E257" s="237"/>
      <c r="F257" s="237"/>
      <c r="G257" s="237"/>
      <c r="H257" s="237"/>
      <c r="I257" s="239"/>
      <c r="J257" s="240"/>
      <c r="K257" s="241"/>
      <c r="L257" s="242"/>
    </row>
    <row r="258" spans="1:12" s="229" customFormat="1" ht="15.6" customHeight="1" x14ac:dyDescent="0.2">
      <c r="A258" s="377"/>
      <c r="B258" s="378" t="s">
        <v>558</v>
      </c>
      <c r="C258" s="379" t="s">
        <v>75</v>
      </c>
      <c r="D258" s="230">
        <f t="shared" si="18"/>
        <v>0</v>
      </c>
      <c r="E258" s="237"/>
      <c r="F258" s="237"/>
      <c r="G258" s="237"/>
      <c r="H258" s="237"/>
      <c r="I258" s="239"/>
      <c r="J258" s="240"/>
      <c r="K258" s="241"/>
      <c r="L258" s="242"/>
    </row>
    <row r="259" spans="1:12" s="229" customFormat="1" ht="27.75" customHeight="1" x14ac:dyDescent="0.2">
      <c r="A259" s="797" t="s">
        <v>79</v>
      </c>
      <c r="B259" s="798"/>
      <c r="C259" s="379">
        <v>56.28</v>
      </c>
      <c r="D259" s="230">
        <f t="shared" si="18"/>
        <v>0</v>
      </c>
      <c r="E259" s="237"/>
      <c r="F259" s="237"/>
      <c r="G259" s="237"/>
      <c r="H259" s="237"/>
      <c r="I259" s="239"/>
      <c r="J259" s="240"/>
      <c r="K259" s="241"/>
      <c r="L259" s="242"/>
    </row>
    <row r="260" spans="1:12" s="229" customFormat="1" ht="15.6" customHeight="1" x14ac:dyDescent="0.2">
      <c r="A260" s="377"/>
      <c r="B260" s="378" t="s">
        <v>556</v>
      </c>
      <c r="C260" s="379" t="s">
        <v>76</v>
      </c>
      <c r="D260" s="230">
        <f t="shared" si="18"/>
        <v>0</v>
      </c>
      <c r="E260" s="237"/>
      <c r="F260" s="237"/>
      <c r="G260" s="237"/>
      <c r="H260" s="237"/>
      <c r="I260" s="239"/>
      <c r="J260" s="240"/>
      <c r="K260" s="241"/>
      <c r="L260" s="242"/>
    </row>
    <row r="261" spans="1:12" s="229" customFormat="1" ht="15.6" customHeight="1" x14ac:dyDescent="0.2">
      <c r="A261" s="377"/>
      <c r="B261" s="378" t="s">
        <v>557</v>
      </c>
      <c r="C261" s="379" t="s">
        <v>77</v>
      </c>
      <c r="D261" s="230">
        <f t="shared" si="18"/>
        <v>0</v>
      </c>
      <c r="E261" s="237"/>
      <c r="F261" s="237"/>
      <c r="G261" s="237"/>
      <c r="H261" s="237"/>
      <c r="I261" s="239"/>
      <c r="J261" s="240"/>
      <c r="K261" s="241"/>
      <c r="L261" s="242"/>
    </row>
    <row r="262" spans="1:12" s="229" customFormat="1" ht="15.6" customHeight="1" x14ac:dyDescent="0.2">
      <c r="A262" s="377"/>
      <c r="B262" s="378" t="s">
        <v>558</v>
      </c>
      <c r="C262" s="379" t="s">
        <v>78</v>
      </c>
      <c r="D262" s="230">
        <f t="shared" si="18"/>
        <v>0</v>
      </c>
      <c r="E262" s="237"/>
      <c r="F262" s="237"/>
      <c r="G262" s="237"/>
      <c r="H262" s="237"/>
      <c r="I262" s="239"/>
      <c r="J262" s="240"/>
      <c r="K262" s="241"/>
      <c r="L262" s="242"/>
    </row>
    <row r="263" spans="1:12" s="229" customFormat="1" ht="15.6" customHeight="1" x14ac:dyDescent="0.25">
      <c r="A263" s="328" t="s">
        <v>640</v>
      </c>
      <c r="B263" s="381"/>
      <c r="C263" s="327" t="s">
        <v>289</v>
      </c>
      <c r="D263" s="230">
        <f t="shared" si="18"/>
        <v>460</v>
      </c>
      <c r="E263" s="237"/>
      <c r="F263" s="238">
        <f t="shared" ref="F263:L263" si="19">F264+F274</f>
        <v>460</v>
      </c>
      <c r="G263" s="238">
        <f t="shared" si="19"/>
        <v>0</v>
      </c>
      <c r="H263" s="238">
        <f t="shared" si="19"/>
        <v>0</v>
      </c>
      <c r="I263" s="238">
        <f t="shared" si="19"/>
        <v>0</v>
      </c>
      <c r="J263" s="237">
        <f t="shared" si="19"/>
        <v>0</v>
      </c>
      <c r="K263" s="237">
        <f t="shared" si="19"/>
        <v>0</v>
      </c>
      <c r="L263" s="246">
        <f t="shared" si="19"/>
        <v>0</v>
      </c>
    </row>
    <row r="264" spans="1:12" s="229" customFormat="1" ht="15.6" customHeight="1" x14ac:dyDescent="0.25">
      <c r="A264" s="332" t="s">
        <v>433</v>
      </c>
      <c r="B264" s="333"/>
      <c r="C264" s="382">
        <v>71</v>
      </c>
      <c r="D264" s="230">
        <f t="shared" si="18"/>
        <v>460</v>
      </c>
      <c r="E264" s="237"/>
      <c r="F264" s="238">
        <f t="shared" ref="F264:L264" si="20">F265+F270</f>
        <v>460</v>
      </c>
      <c r="G264" s="238">
        <f t="shared" si="20"/>
        <v>0</v>
      </c>
      <c r="H264" s="238">
        <f t="shared" si="20"/>
        <v>0</v>
      </c>
      <c r="I264" s="238">
        <f t="shared" si="20"/>
        <v>0</v>
      </c>
      <c r="J264" s="237">
        <f t="shared" si="20"/>
        <v>0</v>
      </c>
      <c r="K264" s="237">
        <f t="shared" si="20"/>
        <v>0</v>
      </c>
      <c r="L264" s="246">
        <f t="shared" si="20"/>
        <v>0</v>
      </c>
    </row>
    <row r="265" spans="1:12" s="229" customFormat="1" ht="15.6" customHeight="1" x14ac:dyDescent="0.25">
      <c r="A265" s="332" t="s">
        <v>290</v>
      </c>
      <c r="B265" s="333"/>
      <c r="C265" s="382" t="s">
        <v>291</v>
      </c>
      <c r="D265" s="230">
        <f t="shared" si="18"/>
        <v>130</v>
      </c>
      <c r="E265" s="237"/>
      <c r="F265" s="238">
        <f t="shared" ref="F265:L265" si="21">SUM(F266:F269)</f>
        <v>127</v>
      </c>
      <c r="G265" s="238">
        <f t="shared" si="21"/>
        <v>0</v>
      </c>
      <c r="H265" s="238">
        <f t="shared" si="21"/>
        <v>3</v>
      </c>
      <c r="I265" s="238">
        <f t="shared" si="21"/>
        <v>0</v>
      </c>
      <c r="J265" s="237">
        <f t="shared" si="21"/>
        <v>0</v>
      </c>
      <c r="K265" s="237">
        <f t="shared" si="21"/>
        <v>0</v>
      </c>
      <c r="L265" s="246">
        <f t="shared" si="21"/>
        <v>0</v>
      </c>
    </row>
    <row r="266" spans="1:12" s="229" customFormat="1" ht="15.6" customHeight="1" x14ac:dyDescent="0.2">
      <c r="A266" s="332"/>
      <c r="B266" s="333" t="s">
        <v>175</v>
      </c>
      <c r="C266" s="383" t="s">
        <v>176</v>
      </c>
      <c r="D266" s="230">
        <f t="shared" si="18"/>
        <v>0</v>
      </c>
      <c r="E266" s="237"/>
      <c r="F266" s="237"/>
      <c r="G266" s="237"/>
      <c r="H266" s="237"/>
      <c r="I266" s="239"/>
      <c r="J266" s="240"/>
      <c r="K266" s="241"/>
      <c r="L266" s="242"/>
    </row>
    <row r="267" spans="1:12" s="229" customFormat="1" ht="15.6" customHeight="1" x14ac:dyDescent="0.2">
      <c r="A267" s="384"/>
      <c r="B267" s="341" t="s">
        <v>177</v>
      </c>
      <c r="C267" s="383" t="s">
        <v>178</v>
      </c>
      <c r="D267" s="230">
        <f t="shared" si="18"/>
        <v>12</v>
      </c>
      <c r="E267" s="237"/>
      <c r="F267" s="237">
        <v>49</v>
      </c>
      <c r="G267" s="237">
        <v>0</v>
      </c>
      <c r="H267" s="237">
        <v>-37</v>
      </c>
      <c r="I267" s="239"/>
      <c r="J267" s="240">
        <v>0</v>
      </c>
      <c r="K267" s="241">
        <v>0</v>
      </c>
      <c r="L267" s="242">
        <v>0</v>
      </c>
    </row>
    <row r="268" spans="1:12" s="229" customFormat="1" ht="15.6" customHeight="1" x14ac:dyDescent="0.2">
      <c r="A268" s="332"/>
      <c r="B268" s="329" t="s">
        <v>324</v>
      </c>
      <c r="C268" s="383" t="s">
        <v>278</v>
      </c>
      <c r="D268" s="230">
        <f t="shared" si="18"/>
        <v>29</v>
      </c>
      <c r="E268" s="237"/>
      <c r="F268" s="237">
        <v>78</v>
      </c>
      <c r="G268" s="237"/>
      <c r="H268" s="237">
        <v>-49</v>
      </c>
      <c r="I268" s="239"/>
      <c r="J268" s="240"/>
      <c r="K268" s="241"/>
      <c r="L268" s="242"/>
    </row>
    <row r="269" spans="1:12" s="229" customFormat="1" ht="15.6" customHeight="1" x14ac:dyDescent="0.2">
      <c r="A269" s="332"/>
      <c r="B269" s="329" t="s">
        <v>279</v>
      </c>
      <c r="C269" s="383" t="s">
        <v>614</v>
      </c>
      <c r="D269" s="230">
        <f t="shared" si="18"/>
        <v>89</v>
      </c>
      <c r="E269" s="237"/>
      <c r="F269" s="237"/>
      <c r="G269" s="237"/>
      <c r="H269" s="237">
        <v>89</v>
      </c>
      <c r="I269" s="239">
        <v>0</v>
      </c>
      <c r="J269" s="240"/>
      <c r="K269" s="241"/>
      <c r="L269" s="242"/>
    </row>
    <row r="270" spans="1:12" s="229" customFormat="1" ht="15.6" customHeight="1" x14ac:dyDescent="0.25">
      <c r="A270" s="332" t="s">
        <v>615</v>
      </c>
      <c r="B270" s="329"/>
      <c r="C270" s="382" t="s">
        <v>183</v>
      </c>
      <c r="D270" s="230">
        <f t="shared" ref="D270:D286" si="22">F270+G270+H270+I270</f>
        <v>330</v>
      </c>
      <c r="E270" s="237"/>
      <c r="F270" s="237">
        <v>333</v>
      </c>
      <c r="G270" s="237">
        <v>0</v>
      </c>
      <c r="H270" s="237">
        <v>-3</v>
      </c>
      <c r="I270" s="239"/>
      <c r="J270" s="240"/>
      <c r="K270" s="241"/>
      <c r="L270" s="242"/>
    </row>
    <row r="271" spans="1:12" s="229" customFormat="1" ht="15.6" customHeight="1" x14ac:dyDescent="0.25">
      <c r="A271" s="332" t="s">
        <v>184</v>
      </c>
      <c r="B271" s="329"/>
      <c r="C271" s="382">
        <v>72</v>
      </c>
      <c r="D271" s="230">
        <f t="shared" si="22"/>
        <v>0</v>
      </c>
      <c r="E271" s="237"/>
      <c r="F271" s="237"/>
      <c r="G271" s="237"/>
      <c r="H271" s="237"/>
      <c r="I271" s="239"/>
      <c r="J271" s="237"/>
      <c r="K271" s="237"/>
      <c r="L271" s="246"/>
    </row>
    <row r="272" spans="1:12" s="229" customFormat="1" ht="15.6" customHeight="1" x14ac:dyDescent="0.25">
      <c r="A272" s="385" t="s">
        <v>185</v>
      </c>
      <c r="B272" s="386"/>
      <c r="C272" s="382" t="s">
        <v>186</v>
      </c>
      <c r="D272" s="230">
        <f t="shared" si="22"/>
        <v>0</v>
      </c>
      <c r="E272" s="237"/>
      <c r="F272" s="237"/>
      <c r="G272" s="237"/>
      <c r="H272" s="237"/>
      <c r="I272" s="239"/>
      <c r="J272" s="240"/>
      <c r="K272" s="241"/>
      <c r="L272" s="242"/>
    </row>
    <row r="273" spans="1:12" s="229" customFormat="1" ht="15.6" customHeight="1" x14ac:dyDescent="0.2">
      <c r="A273" s="385"/>
      <c r="B273" s="329" t="s">
        <v>283</v>
      </c>
      <c r="C273" s="330" t="s">
        <v>284</v>
      </c>
      <c r="D273" s="230">
        <f t="shared" si="22"/>
        <v>0</v>
      </c>
      <c r="E273" s="237"/>
      <c r="F273" s="237"/>
      <c r="G273" s="237"/>
      <c r="H273" s="237"/>
      <c r="I273" s="239"/>
      <c r="J273" s="240"/>
      <c r="K273" s="241"/>
      <c r="L273" s="242"/>
    </row>
    <row r="274" spans="1:12" s="229" customFormat="1" ht="15.6" customHeight="1" x14ac:dyDescent="0.25">
      <c r="A274" s="385" t="s">
        <v>97</v>
      </c>
      <c r="B274" s="386"/>
      <c r="C274" s="387">
        <v>75</v>
      </c>
      <c r="D274" s="230">
        <f t="shared" si="22"/>
        <v>0</v>
      </c>
      <c r="E274" s="237"/>
      <c r="F274" s="237"/>
      <c r="G274" s="237"/>
      <c r="H274" s="237"/>
      <c r="I274" s="239"/>
      <c r="J274" s="240"/>
      <c r="K274" s="241"/>
      <c r="L274" s="242"/>
    </row>
    <row r="275" spans="1:12" s="229" customFormat="1" ht="15.6" customHeight="1" x14ac:dyDescent="0.25">
      <c r="A275" s="328" t="s">
        <v>513</v>
      </c>
      <c r="B275" s="369"/>
      <c r="C275" s="327" t="s">
        <v>578</v>
      </c>
      <c r="D275" s="230">
        <f t="shared" si="22"/>
        <v>0</v>
      </c>
      <c r="E275" s="237"/>
      <c r="F275" s="237"/>
      <c r="G275" s="237"/>
      <c r="H275" s="237"/>
      <c r="I275" s="239"/>
      <c r="J275" s="237"/>
      <c r="K275" s="237"/>
      <c r="L275" s="246"/>
    </row>
    <row r="276" spans="1:12" s="229" customFormat="1" ht="15.6" customHeight="1" x14ac:dyDescent="0.25">
      <c r="A276" s="328" t="s">
        <v>514</v>
      </c>
      <c r="B276" s="343"/>
      <c r="C276" s="327" t="s">
        <v>715</v>
      </c>
      <c r="D276" s="230">
        <f t="shared" si="22"/>
        <v>0</v>
      </c>
      <c r="E276" s="237"/>
      <c r="F276" s="237"/>
      <c r="G276" s="237"/>
      <c r="H276" s="237"/>
      <c r="I276" s="239"/>
      <c r="J276" s="237"/>
      <c r="K276" s="237"/>
      <c r="L276" s="246"/>
    </row>
    <row r="277" spans="1:12" s="229" customFormat="1" ht="26.45" customHeight="1" x14ac:dyDescent="0.25">
      <c r="A277" s="885" t="s">
        <v>515</v>
      </c>
      <c r="B277" s="886"/>
      <c r="C277" s="327" t="s">
        <v>516</v>
      </c>
      <c r="D277" s="230">
        <f t="shared" si="22"/>
        <v>0</v>
      </c>
      <c r="E277" s="237"/>
      <c r="F277" s="237"/>
      <c r="G277" s="237"/>
      <c r="H277" s="237"/>
      <c r="I277" s="239"/>
      <c r="J277" s="240"/>
      <c r="K277" s="241"/>
      <c r="L277" s="242"/>
    </row>
    <row r="278" spans="1:12" s="229" customFormat="1" ht="35.25" customHeight="1" x14ac:dyDescent="0.25">
      <c r="A278" s="845" t="s">
        <v>10</v>
      </c>
      <c r="B278" s="846"/>
      <c r="C278" s="327" t="s">
        <v>711</v>
      </c>
      <c r="D278" s="230">
        <f t="shared" si="22"/>
        <v>0</v>
      </c>
      <c r="E278" s="240"/>
      <c r="F278" s="247">
        <f t="shared" ref="F278:L279" si="23">F279</f>
        <v>0</v>
      </c>
      <c r="G278" s="247">
        <f t="shared" si="23"/>
        <v>0</v>
      </c>
      <c r="H278" s="247">
        <f t="shared" si="23"/>
        <v>0</v>
      </c>
      <c r="I278" s="247">
        <f t="shared" si="23"/>
        <v>0</v>
      </c>
      <c r="J278" s="240">
        <f t="shared" si="23"/>
        <v>0</v>
      </c>
      <c r="K278" s="240">
        <f t="shared" si="23"/>
        <v>0</v>
      </c>
      <c r="L278" s="242">
        <f t="shared" si="23"/>
        <v>0</v>
      </c>
    </row>
    <row r="279" spans="1:12" s="229" customFormat="1" ht="23.25" customHeight="1" x14ac:dyDescent="0.25">
      <c r="A279" s="883" t="s">
        <v>20</v>
      </c>
      <c r="B279" s="884"/>
      <c r="C279" s="327" t="s">
        <v>415</v>
      </c>
      <c r="D279" s="230">
        <f t="shared" si="22"/>
        <v>0</v>
      </c>
      <c r="E279" s="240"/>
      <c r="F279" s="247">
        <f t="shared" si="23"/>
        <v>0</v>
      </c>
      <c r="G279" s="247">
        <f t="shared" si="23"/>
        <v>0</v>
      </c>
      <c r="H279" s="247">
        <f t="shared" si="23"/>
        <v>0</v>
      </c>
      <c r="I279" s="247">
        <f t="shared" si="23"/>
        <v>0</v>
      </c>
      <c r="J279" s="240">
        <f t="shared" si="23"/>
        <v>0</v>
      </c>
      <c r="K279" s="240">
        <f t="shared" si="23"/>
        <v>0</v>
      </c>
      <c r="L279" s="242">
        <f t="shared" si="23"/>
        <v>0</v>
      </c>
    </row>
    <row r="280" spans="1:12" s="229" customFormat="1" ht="28.5" x14ac:dyDescent="0.25">
      <c r="A280" s="332"/>
      <c r="B280" s="370" t="s">
        <v>393</v>
      </c>
      <c r="C280" s="327" t="s">
        <v>392</v>
      </c>
      <c r="D280" s="230">
        <f t="shared" si="22"/>
        <v>0</v>
      </c>
      <c r="E280" s="240"/>
      <c r="F280" s="241"/>
      <c r="G280" s="240"/>
      <c r="H280" s="240"/>
      <c r="I280" s="241"/>
      <c r="J280" s="240"/>
      <c r="K280" s="241"/>
      <c r="L280" s="242"/>
    </row>
    <row r="281" spans="1:12" s="229" customFormat="1" ht="33.6" customHeight="1" x14ac:dyDescent="0.25">
      <c r="A281" s="332"/>
      <c r="B281" s="370" t="s">
        <v>21</v>
      </c>
      <c r="C281" s="327" t="s">
        <v>22</v>
      </c>
      <c r="D281" s="230">
        <f t="shared" si="22"/>
        <v>0</v>
      </c>
      <c r="E281" s="240"/>
      <c r="F281" s="241"/>
      <c r="G281" s="240"/>
      <c r="H281" s="240"/>
      <c r="I281" s="241"/>
      <c r="J281" s="240"/>
      <c r="K281" s="241"/>
      <c r="L281" s="242"/>
    </row>
    <row r="282" spans="1:12" s="229" customFormat="1" ht="16.899999999999999" customHeight="1" x14ac:dyDescent="0.25">
      <c r="A282" s="332" t="s">
        <v>9</v>
      </c>
      <c r="B282" s="326"/>
      <c r="C282" s="327" t="s">
        <v>133</v>
      </c>
      <c r="D282" s="230">
        <f t="shared" si="22"/>
        <v>0</v>
      </c>
      <c r="E282" s="237"/>
      <c r="F282" s="237"/>
      <c r="G282" s="237"/>
      <c r="H282" s="237"/>
      <c r="I282" s="239"/>
      <c r="J282" s="237"/>
      <c r="K282" s="237"/>
      <c r="L282" s="246"/>
    </row>
    <row r="283" spans="1:12" s="229" customFormat="1" ht="16.899999999999999" customHeight="1" x14ac:dyDescent="0.25">
      <c r="A283" s="332" t="s">
        <v>551</v>
      </c>
      <c r="B283" s="326"/>
      <c r="C283" s="327" t="s">
        <v>526</v>
      </c>
      <c r="D283" s="230">
        <f t="shared" si="22"/>
        <v>0</v>
      </c>
      <c r="E283" s="237"/>
      <c r="F283" s="248">
        <f t="shared" ref="F283:L283" si="24">F284</f>
        <v>0</v>
      </c>
      <c r="G283" s="248">
        <f t="shared" si="24"/>
        <v>0</v>
      </c>
      <c r="H283" s="248">
        <f t="shared" si="24"/>
        <v>0</v>
      </c>
      <c r="I283" s="248">
        <f t="shared" si="24"/>
        <v>0</v>
      </c>
      <c r="J283" s="237">
        <f t="shared" si="24"/>
        <v>0</v>
      </c>
      <c r="K283" s="237">
        <f t="shared" si="24"/>
        <v>0</v>
      </c>
      <c r="L283" s="246">
        <f t="shared" si="24"/>
        <v>0</v>
      </c>
    </row>
    <row r="284" spans="1:12" s="229" customFormat="1" ht="15" x14ac:dyDescent="0.2">
      <c r="A284" s="356"/>
      <c r="B284" s="373" t="s">
        <v>635</v>
      </c>
      <c r="C284" s="330" t="s">
        <v>528</v>
      </c>
      <c r="D284" s="230">
        <f t="shared" si="22"/>
        <v>0</v>
      </c>
      <c r="E284" s="237"/>
      <c r="F284" s="237"/>
      <c r="G284" s="237"/>
      <c r="H284" s="237"/>
      <c r="I284" s="239"/>
      <c r="J284" s="237"/>
      <c r="K284" s="237"/>
      <c r="L284" s="246"/>
    </row>
    <row r="285" spans="1:12" s="251" customFormat="1" ht="15" x14ac:dyDescent="0.25">
      <c r="A285" s="371" t="s">
        <v>552</v>
      </c>
      <c r="B285" s="372"/>
      <c r="C285" s="327" t="s">
        <v>529</v>
      </c>
      <c r="D285" s="230">
        <f t="shared" si="22"/>
        <v>-460</v>
      </c>
      <c r="E285" s="249"/>
      <c r="F285" s="250">
        <f t="shared" ref="F285:L285" si="25">F286</f>
        <v>-460</v>
      </c>
      <c r="G285" s="250">
        <f t="shared" si="25"/>
        <v>0</v>
      </c>
      <c r="H285" s="250">
        <f t="shared" si="25"/>
        <v>0</v>
      </c>
      <c r="I285" s="250">
        <f t="shared" si="25"/>
        <v>0</v>
      </c>
      <c r="J285" s="249">
        <f t="shared" si="25"/>
        <v>0</v>
      </c>
      <c r="K285" s="249">
        <f t="shared" si="25"/>
        <v>0</v>
      </c>
      <c r="L285" s="321">
        <f t="shared" si="25"/>
        <v>0</v>
      </c>
    </row>
    <row r="286" spans="1:12" s="229" customFormat="1" ht="15.75" thickBot="1" x14ac:dyDescent="0.25">
      <c r="A286" s="388"/>
      <c r="B286" s="389" t="s">
        <v>67</v>
      </c>
      <c r="C286" s="390" t="s">
        <v>531</v>
      </c>
      <c r="D286" s="255">
        <f t="shared" si="22"/>
        <v>-460</v>
      </c>
      <c r="E286" s="256"/>
      <c r="F286" s="256">
        <v>-460</v>
      </c>
      <c r="G286" s="256"/>
      <c r="H286" s="256"/>
      <c r="I286" s="257"/>
      <c r="J286" s="256"/>
      <c r="K286" s="256"/>
      <c r="L286" s="258"/>
    </row>
    <row r="287" spans="1:12" x14ac:dyDescent="0.2">
      <c r="A287" s="150"/>
      <c r="B287" s="391"/>
      <c r="C287" s="150"/>
    </row>
    <row r="288" spans="1:12" ht="25.5" x14ac:dyDescent="0.2">
      <c r="A288" s="392" t="s">
        <v>555</v>
      </c>
      <c r="B288" s="393" t="s">
        <v>674</v>
      </c>
      <c r="C288" s="393"/>
    </row>
    <row r="289" spans="1:10" x14ac:dyDescent="0.2">
      <c r="A289" s="392"/>
      <c r="B289" s="393"/>
      <c r="C289" s="393"/>
    </row>
    <row r="290" spans="1:10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182" t="s">
        <v>795</v>
      </c>
    </row>
    <row r="291" spans="1:10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3" t="s">
        <v>830</v>
      </c>
    </row>
    <row r="292" spans="1:10" x14ac:dyDescent="0.2">
      <c r="A292" s="786" t="s">
        <v>770</v>
      </c>
      <c r="B292" s="786"/>
      <c r="C292" s="150"/>
      <c r="F292" s="1" t="s">
        <v>771</v>
      </c>
    </row>
    <row r="293" spans="1:10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0" x14ac:dyDescent="0.2">
      <c r="A294" s="785"/>
      <c r="B294" s="785"/>
      <c r="C294" s="2"/>
      <c r="D294" s="2"/>
      <c r="E294" s="2"/>
      <c r="F294" s="2"/>
      <c r="G294" s="2"/>
      <c r="H294" s="2"/>
    </row>
  </sheetData>
  <mergeCells count="66">
    <mergeCell ref="A247:B247"/>
    <mergeCell ref="A279:B279"/>
    <mergeCell ref="A255:B255"/>
    <mergeCell ref="A259:B259"/>
    <mergeCell ref="A277:B277"/>
    <mergeCell ref="A278:B278"/>
    <mergeCell ref="A251:B251"/>
    <mergeCell ref="A227:B227"/>
    <mergeCell ref="A239:B239"/>
    <mergeCell ref="A243:B243"/>
    <mergeCell ref="A89:B89"/>
    <mergeCell ref="A151:B151"/>
    <mergeCell ref="A155:B155"/>
    <mergeCell ref="A107:B107"/>
    <mergeCell ref="A123:B123"/>
    <mergeCell ref="A124:B124"/>
    <mergeCell ref="A139:B139"/>
    <mergeCell ref="A142:B142"/>
    <mergeCell ref="A207:B207"/>
    <mergeCell ref="A211:B211"/>
    <mergeCell ref="A215:B215"/>
    <mergeCell ref="A219:B219"/>
    <mergeCell ref="A223:B223"/>
    <mergeCell ref="A294:B294"/>
    <mergeCell ref="A290:B290"/>
    <mergeCell ref="A291:B291"/>
    <mergeCell ref="A156:B156"/>
    <mergeCell ref="A159:B159"/>
    <mergeCell ref="A167:B167"/>
    <mergeCell ref="A170:B170"/>
    <mergeCell ref="A292:B292"/>
    <mergeCell ref="A187:B187"/>
    <mergeCell ref="A231:B231"/>
    <mergeCell ref="A206:B206"/>
    <mergeCell ref="A194:B194"/>
    <mergeCell ref="A188:B188"/>
    <mergeCell ref="A179:B179"/>
    <mergeCell ref="A180:B180"/>
    <mergeCell ref="A235:B235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2:B92"/>
    <mergeCell ref="A94:B94"/>
    <mergeCell ref="B7:I7"/>
    <mergeCell ref="A81:B81"/>
    <mergeCell ref="A84:B84"/>
    <mergeCell ref="A76:B76"/>
    <mergeCell ref="A47:B47"/>
    <mergeCell ref="A68:B68"/>
    <mergeCell ref="A85:B85"/>
    <mergeCell ref="A15:B15"/>
    <mergeCell ref="A16:B16"/>
    <mergeCell ref="A12:B12"/>
    <mergeCell ref="A75:B75"/>
  </mergeCells>
  <phoneticPr fontId="0" type="noConversion"/>
  <printOptions horizontalCentered="1"/>
  <pageMargins left="6.4960630000000005E-2" right="6.4960630000000005E-2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topLeftCell="B5" zoomScaleNormal="75" zoomScaleSheetLayoutView="100" workbookViewId="0">
      <selection activeCell="I47" sqref="I47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 t="s">
        <v>804</v>
      </c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836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838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610</v>
      </c>
      <c r="E12" s="122"/>
      <c r="F12" s="133">
        <f t="shared" ref="F12:L12" si="1">F13+F187</f>
        <v>141</v>
      </c>
      <c r="G12" s="133">
        <f t="shared" si="1"/>
        <v>242</v>
      </c>
      <c r="H12" s="133">
        <f t="shared" si="1"/>
        <v>192</v>
      </c>
      <c r="I12" s="133">
        <f t="shared" si="1"/>
        <v>35</v>
      </c>
      <c r="J12" s="461">
        <f t="shared" si="1"/>
        <v>704</v>
      </c>
      <c r="K12" s="461">
        <f t="shared" si="1"/>
        <v>704</v>
      </c>
      <c r="L12" s="462">
        <f t="shared" si="1"/>
        <v>704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610</v>
      </c>
      <c r="E13" s="106"/>
      <c r="F13" s="120">
        <f t="shared" ref="F13:L13" si="2">F14+F179</f>
        <v>141</v>
      </c>
      <c r="G13" s="120">
        <f t="shared" si="2"/>
        <v>242</v>
      </c>
      <c r="H13" s="120">
        <f t="shared" si="2"/>
        <v>192</v>
      </c>
      <c r="I13" s="120">
        <f t="shared" si="2"/>
        <v>35</v>
      </c>
      <c r="J13" s="106">
        <f t="shared" si="2"/>
        <v>704</v>
      </c>
      <c r="K13" s="106">
        <f t="shared" si="2"/>
        <v>704</v>
      </c>
      <c r="L13" s="572">
        <f t="shared" si="2"/>
        <v>704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610</v>
      </c>
      <c r="E14" s="107"/>
      <c r="F14" s="121">
        <f t="shared" ref="F14:L14" si="3">F15+F47+F151</f>
        <v>141</v>
      </c>
      <c r="G14" s="121">
        <f t="shared" si="3"/>
        <v>242</v>
      </c>
      <c r="H14" s="121">
        <f t="shared" si="3"/>
        <v>192</v>
      </c>
      <c r="I14" s="121">
        <f t="shared" si="3"/>
        <v>35</v>
      </c>
      <c r="J14" s="107">
        <f t="shared" si="3"/>
        <v>704</v>
      </c>
      <c r="K14" s="107">
        <f t="shared" si="3"/>
        <v>704</v>
      </c>
      <c r="L14" s="463">
        <f t="shared" si="3"/>
        <v>704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455</v>
      </c>
      <c r="E15" s="108"/>
      <c r="F15" s="118">
        <f>F16+F32+F39</f>
        <v>137</v>
      </c>
      <c r="G15" s="118">
        <f>G16+G32+G39</f>
        <v>166</v>
      </c>
      <c r="H15" s="118">
        <f>H16+H32+H39</f>
        <v>142</v>
      </c>
      <c r="I15" s="118">
        <f>I16+I32+I39</f>
        <v>10</v>
      </c>
      <c r="J15" s="108">
        <v>544</v>
      </c>
      <c r="K15" s="108">
        <v>544</v>
      </c>
      <c r="L15" s="109">
        <v>544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445</v>
      </c>
      <c r="E16" s="135"/>
      <c r="F16" s="136">
        <f>SUM(F17:F31)</f>
        <v>134</v>
      </c>
      <c r="G16" s="136">
        <f>SUM(G17:G31)</f>
        <v>162</v>
      </c>
      <c r="H16" s="136">
        <f>SUM(H17:H31)</f>
        <v>138</v>
      </c>
      <c r="I16" s="136">
        <f>SUM(I17:I31)</f>
        <v>11</v>
      </c>
      <c r="J16" s="135">
        <v>0</v>
      </c>
      <c r="K16" s="135">
        <v>0</v>
      </c>
      <c r="L16" s="140"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234</v>
      </c>
      <c r="E17" s="135"/>
      <c r="F17" s="135">
        <v>68</v>
      </c>
      <c r="G17" s="135">
        <v>75</v>
      </c>
      <c r="H17" s="135">
        <v>65</v>
      </c>
      <c r="I17" s="137">
        <v>26</v>
      </c>
      <c r="J17" s="161">
        <v>0</v>
      </c>
      <c r="K17" s="162">
        <v>0</v>
      </c>
      <c r="L17" s="163">
        <v>0</v>
      </c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101</v>
      </c>
      <c r="E20" s="164"/>
      <c r="F20" s="166">
        <v>31</v>
      </c>
      <c r="G20" s="166">
        <v>40</v>
      </c>
      <c r="H20" s="166">
        <v>31</v>
      </c>
      <c r="I20" s="167">
        <v>-1</v>
      </c>
      <c r="J20" s="161">
        <v>0</v>
      </c>
      <c r="K20" s="162">
        <v>0</v>
      </c>
      <c r="L20" s="163">
        <v>0</v>
      </c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>
        <v>0</v>
      </c>
      <c r="G21" s="166">
        <v>0</v>
      </c>
      <c r="H21" s="166">
        <v>0</v>
      </c>
      <c r="I21" s="167">
        <v>0</v>
      </c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>
        <v>0</v>
      </c>
      <c r="G23" s="166">
        <v>0</v>
      </c>
      <c r="H23" s="166">
        <v>0</v>
      </c>
      <c r="I23" s="167">
        <v>0</v>
      </c>
      <c r="J23" s="161">
        <v>0</v>
      </c>
      <c r="K23" s="162">
        <v>0</v>
      </c>
      <c r="L23" s="163">
        <v>0</v>
      </c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15</v>
      </c>
      <c r="E30" s="164"/>
      <c r="F30" s="164">
        <v>5</v>
      </c>
      <c r="G30" s="164">
        <v>7</v>
      </c>
      <c r="H30" s="164">
        <v>7</v>
      </c>
      <c r="I30" s="165">
        <v>-4</v>
      </c>
      <c r="J30" s="161">
        <v>0</v>
      </c>
      <c r="K30" s="162">
        <v>0</v>
      </c>
      <c r="L30" s="163">
        <v>0</v>
      </c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95</v>
      </c>
      <c r="E31" s="164"/>
      <c r="F31" s="164">
        <v>30</v>
      </c>
      <c r="G31" s="164">
        <v>40</v>
      </c>
      <c r="H31" s="164">
        <v>35</v>
      </c>
      <c r="I31" s="165">
        <v>-10</v>
      </c>
      <c r="J31" s="161">
        <v>0</v>
      </c>
      <c r="K31" s="162">
        <v>0</v>
      </c>
      <c r="L31" s="163">
        <v>0</v>
      </c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4">SUM(F33:F38)</f>
        <v>0</v>
      </c>
      <c r="G32" s="136">
        <f t="shared" si="4"/>
        <v>0</v>
      </c>
      <c r="H32" s="136">
        <f t="shared" si="4"/>
        <v>0</v>
      </c>
      <c r="I32" s="136">
        <f t="shared" si="4"/>
        <v>0</v>
      </c>
      <c r="J32" s="135">
        <f t="shared" si="4"/>
        <v>0</v>
      </c>
      <c r="K32" s="135">
        <f t="shared" si="4"/>
        <v>0</v>
      </c>
      <c r="L32" s="140">
        <f t="shared" si="4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>
        <v>0</v>
      </c>
      <c r="G33" s="135">
        <v>0</v>
      </c>
      <c r="H33" s="135">
        <v>0</v>
      </c>
      <c r="I33" s="137">
        <v>0</v>
      </c>
      <c r="J33" s="112">
        <v>0</v>
      </c>
      <c r="K33" s="129">
        <v>0</v>
      </c>
      <c r="L33" s="113">
        <v>0</v>
      </c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>
        <v>0</v>
      </c>
      <c r="G34" s="135">
        <v>0</v>
      </c>
      <c r="H34" s="135">
        <v>0</v>
      </c>
      <c r="I34" s="137">
        <v>0</v>
      </c>
      <c r="J34" s="112">
        <v>0</v>
      </c>
      <c r="K34" s="129">
        <v>0</v>
      </c>
      <c r="L34" s="113">
        <v>0</v>
      </c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>
        <v>0</v>
      </c>
      <c r="G37" s="135">
        <v>0</v>
      </c>
      <c r="H37" s="135">
        <v>0</v>
      </c>
      <c r="I37" s="137">
        <v>0</v>
      </c>
      <c r="J37" s="112">
        <v>0</v>
      </c>
      <c r="K37" s="129">
        <v>0</v>
      </c>
      <c r="L37" s="113">
        <v>0</v>
      </c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10</v>
      </c>
      <c r="E39" s="110"/>
      <c r="F39" s="115">
        <f>F40+F41+F42+F43+F44+F45+F46</f>
        <v>3</v>
      </c>
      <c r="G39" s="115">
        <f t="shared" ref="G39:L39" si="5">G40+G41+G42+G43+G44+G45+G46</f>
        <v>4</v>
      </c>
      <c r="H39" s="115">
        <f t="shared" si="5"/>
        <v>4</v>
      </c>
      <c r="I39" s="115">
        <f t="shared" si="5"/>
        <v>-1</v>
      </c>
      <c r="J39" s="110">
        <f t="shared" si="5"/>
        <v>0</v>
      </c>
      <c r="K39" s="110">
        <f t="shared" si="5"/>
        <v>0</v>
      </c>
      <c r="L39" s="111">
        <f t="shared" si="5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>
        <v>0</v>
      </c>
      <c r="G40" s="135">
        <v>0</v>
      </c>
      <c r="H40" s="135">
        <v>0</v>
      </c>
      <c r="I40" s="137">
        <v>0</v>
      </c>
      <c r="J40" s="112">
        <v>0</v>
      </c>
      <c r="K40" s="129">
        <v>0</v>
      </c>
      <c r="L40" s="113">
        <v>0</v>
      </c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>
        <v>0</v>
      </c>
      <c r="G41" s="135">
        <v>0</v>
      </c>
      <c r="H41" s="135">
        <v>0</v>
      </c>
      <c r="I41" s="137">
        <v>0</v>
      </c>
      <c r="J41" s="112">
        <v>0</v>
      </c>
      <c r="K41" s="129">
        <v>0</v>
      </c>
      <c r="L41" s="113">
        <v>0</v>
      </c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>
        <v>0</v>
      </c>
      <c r="G42" s="135">
        <v>0</v>
      </c>
      <c r="H42" s="135">
        <v>0</v>
      </c>
      <c r="I42" s="137">
        <v>0</v>
      </c>
      <c r="J42" s="112">
        <v>0</v>
      </c>
      <c r="K42" s="129">
        <v>0</v>
      </c>
      <c r="L42" s="113">
        <v>0</v>
      </c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>
        <v>0</v>
      </c>
      <c r="G43" s="135">
        <v>0</v>
      </c>
      <c r="H43" s="135">
        <v>0</v>
      </c>
      <c r="I43" s="137">
        <v>0</v>
      </c>
      <c r="J43" s="112">
        <v>0</v>
      </c>
      <c r="K43" s="129">
        <v>0</v>
      </c>
      <c r="L43" s="113">
        <v>0</v>
      </c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>
        <v>0</v>
      </c>
      <c r="G45" s="135">
        <v>0</v>
      </c>
      <c r="H45" s="135">
        <v>0</v>
      </c>
      <c r="I45" s="137">
        <v>0</v>
      </c>
      <c r="J45" s="112">
        <v>0</v>
      </c>
      <c r="K45" s="129">
        <v>0</v>
      </c>
      <c r="L45" s="113">
        <v>0</v>
      </c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10</v>
      </c>
      <c r="E46" s="110"/>
      <c r="F46" s="110">
        <v>3</v>
      </c>
      <c r="G46" s="110">
        <v>4</v>
      </c>
      <c r="H46" s="110">
        <v>4</v>
      </c>
      <c r="I46" s="128">
        <v>-1</v>
      </c>
      <c r="J46" s="112">
        <v>0</v>
      </c>
      <c r="K46" s="129">
        <v>0</v>
      </c>
      <c r="L46" s="113">
        <v>0</v>
      </c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155</v>
      </c>
      <c r="E47" s="108"/>
      <c r="F47" s="118">
        <f t="shared" ref="F47:L47" si="6">F48+F59+F60+F63+F68+F72+F75+F77+F78+F79+F80+F93+F94</f>
        <v>4</v>
      </c>
      <c r="G47" s="118">
        <f t="shared" si="6"/>
        <v>76</v>
      </c>
      <c r="H47" s="118">
        <f t="shared" si="6"/>
        <v>50</v>
      </c>
      <c r="I47" s="118">
        <f t="shared" si="6"/>
        <v>25</v>
      </c>
      <c r="J47" s="108">
        <f t="shared" si="6"/>
        <v>160</v>
      </c>
      <c r="K47" s="108">
        <f t="shared" si="6"/>
        <v>160</v>
      </c>
      <c r="L47" s="109">
        <f t="shared" si="6"/>
        <v>160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7">SUM(F49:F58)</f>
        <v>0</v>
      </c>
      <c r="G48" s="136">
        <f t="shared" si="7"/>
        <v>0</v>
      </c>
      <c r="H48" s="136">
        <f t="shared" si="7"/>
        <v>0</v>
      </c>
      <c r="I48" s="136">
        <f t="shared" si="7"/>
        <v>0</v>
      </c>
      <c r="J48" s="135">
        <f t="shared" si="7"/>
        <v>0</v>
      </c>
      <c r="K48" s="135">
        <f t="shared" si="7"/>
        <v>0</v>
      </c>
      <c r="L48" s="140">
        <f t="shared" si="7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8">F61</f>
        <v>0</v>
      </c>
      <c r="G60" s="136">
        <f t="shared" si="8"/>
        <v>0</v>
      </c>
      <c r="H60" s="136">
        <f t="shared" si="8"/>
        <v>0</v>
      </c>
      <c r="I60" s="136">
        <f t="shared" si="8"/>
        <v>0</v>
      </c>
      <c r="J60" s="135">
        <f t="shared" si="8"/>
        <v>0</v>
      </c>
      <c r="K60" s="135">
        <f t="shared" si="8"/>
        <v>0</v>
      </c>
      <c r="L60" s="140">
        <f t="shared" si="8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155</v>
      </c>
      <c r="E63" s="135"/>
      <c r="F63" s="136">
        <f>SUM(F64:F67)</f>
        <v>4</v>
      </c>
      <c r="G63" s="136">
        <f>SUM(G64:G67)</f>
        <v>76</v>
      </c>
      <c r="H63" s="136">
        <f>SUM(H64:H67)</f>
        <v>50</v>
      </c>
      <c r="I63" s="136">
        <f>SUM(I64:I67)</f>
        <v>25</v>
      </c>
      <c r="J63" s="135">
        <v>160</v>
      </c>
      <c r="K63" s="135">
        <v>160</v>
      </c>
      <c r="L63" s="140">
        <v>160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95</v>
      </c>
      <c r="E64" s="135"/>
      <c r="F64" s="135">
        <v>4</v>
      </c>
      <c r="G64" s="135">
        <v>36</v>
      </c>
      <c r="H64" s="135">
        <v>30</v>
      </c>
      <c r="I64" s="137">
        <v>25</v>
      </c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15</v>
      </c>
      <c r="E65" s="135"/>
      <c r="F65" s="135"/>
      <c r="G65" s="135">
        <v>10</v>
      </c>
      <c r="H65" s="135">
        <v>5</v>
      </c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25</v>
      </c>
      <c r="E66" s="135"/>
      <c r="F66" s="135"/>
      <c r="G66" s="135">
        <v>15</v>
      </c>
      <c r="H66" s="135">
        <v>10</v>
      </c>
      <c r="I66" s="137">
        <v>0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20</v>
      </c>
      <c r="E67" s="135"/>
      <c r="F67" s="135"/>
      <c r="G67" s="135">
        <v>15</v>
      </c>
      <c r="H67" s="135">
        <v>5</v>
      </c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9">SUM(F69:F71)</f>
        <v>0</v>
      </c>
      <c r="G68" s="136">
        <f t="shared" si="9"/>
        <v>0</v>
      </c>
      <c r="H68" s="136">
        <f t="shared" si="9"/>
        <v>0</v>
      </c>
      <c r="I68" s="136">
        <f t="shared" si="9"/>
        <v>0</v>
      </c>
      <c r="J68" s="135">
        <f t="shared" si="9"/>
        <v>0</v>
      </c>
      <c r="K68" s="135">
        <f t="shared" si="9"/>
        <v>0</v>
      </c>
      <c r="L68" s="140">
        <f t="shared" si="9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0">F73+F74</f>
        <v>0</v>
      </c>
      <c r="G72" s="136">
        <f t="shared" si="10"/>
        <v>0</v>
      </c>
      <c r="H72" s="136">
        <f t="shared" si="10"/>
        <v>0</v>
      </c>
      <c r="I72" s="136">
        <f t="shared" si="10"/>
        <v>0</v>
      </c>
      <c r="J72" s="135">
        <f t="shared" si="10"/>
        <v>0</v>
      </c>
      <c r="K72" s="135">
        <f t="shared" si="10"/>
        <v>0</v>
      </c>
      <c r="L72" s="140">
        <f t="shared" si="10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1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1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1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1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1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1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1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1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1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1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1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1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1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1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1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1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1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1"/>
        <v>0</v>
      </c>
      <c r="E94" s="135"/>
      <c r="F94" s="136">
        <f t="shared" ref="F94:L94" si="12">SUM(F95:F102)</f>
        <v>0</v>
      </c>
      <c r="G94" s="136">
        <f t="shared" si="12"/>
        <v>0</v>
      </c>
      <c r="H94" s="136">
        <f t="shared" si="12"/>
        <v>0</v>
      </c>
      <c r="I94" s="136">
        <f t="shared" si="12"/>
        <v>0</v>
      </c>
      <c r="J94" s="135">
        <f t="shared" si="12"/>
        <v>0</v>
      </c>
      <c r="K94" s="135">
        <f t="shared" si="12"/>
        <v>0</v>
      </c>
      <c r="L94" s="140">
        <f t="shared" si="12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1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1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1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1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1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1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1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1"/>
        <v>0</v>
      </c>
      <c r="E102" s="135"/>
      <c r="F102" s="135">
        <v>0</v>
      </c>
      <c r="G102" s="135">
        <v>0</v>
      </c>
      <c r="H102" s="135"/>
      <c r="I102" s="137"/>
      <c r="J102" s="112">
        <v>0</v>
      </c>
      <c r="K102" s="129">
        <v>0</v>
      </c>
      <c r="L102" s="113">
        <v>0</v>
      </c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1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1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1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1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1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1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1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1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1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1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1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1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1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1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1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1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1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1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1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1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1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1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1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1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1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1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1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1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1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1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1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1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1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1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1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1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1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1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3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3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3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3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3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3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3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3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3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3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3"/>
        <v>0</v>
      </c>
      <c r="E151" s="159"/>
      <c r="F151" s="159">
        <f>SUM(F152:F164)</f>
        <v>0</v>
      </c>
      <c r="G151" s="159">
        <f t="shared" ref="G151:L151" si="14">SUM(G152:G164)</f>
        <v>0</v>
      </c>
      <c r="H151" s="159">
        <f t="shared" si="14"/>
        <v>0</v>
      </c>
      <c r="I151" s="159">
        <f t="shared" si="14"/>
        <v>0</v>
      </c>
      <c r="J151" s="159">
        <f t="shared" si="14"/>
        <v>0</v>
      </c>
      <c r="K151" s="159">
        <f t="shared" si="14"/>
        <v>0</v>
      </c>
      <c r="L151" s="279">
        <f t="shared" si="14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3"/>
        <v>0</v>
      </c>
      <c r="E152" s="135"/>
      <c r="F152" s="135">
        <v>0</v>
      </c>
      <c r="G152" s="135">
        <v>0</v>
      </c>
      <c r="H152" s="135">
        <v>0</v>
      </c>
      <c r="I152" s="137">
        <v>0</v>
      </c>
      <c r="J152" s="112">
        <v>0</v>
      </c>
      <c r="K152" s="129">
        <v>0</v>
      </c>
      <c r="L152" s="113">
        <v>0</v>
      </c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3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3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3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3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3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3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3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3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3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3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3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3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3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3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3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3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3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3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3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3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3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3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3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3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3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3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3"/>
        <v>0</v>
      </c>
      <c r="E179" s="112"/>
      <c r="F179" s="117">
        <f t="shared" ref="F179:L180" si="15">F180</f>
        <v>0</v>
      </c>
      <c r="G179" s="117">
        <f t="shared" si="15"/>
        <v>0</v>
      </c>
      <c r="H179" s="117">
        <f t="shared" si="15"/>
        <v>0</v>
      </c>
      <c r="I179" s="117">
        <f t="shared" si="15"/>
        <v>0</v>
      </c>
      <c r="J179" s="112">
        <f t="shared" si="15"/>
        <v>0</v>
      </c>
      <c r="K179" s="112">
        <f t="shared" si="15"/>
        <v>0</v>
      </c>
      <c r="L179" s="113">
        <f t="shared" si="15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3"/>
        <v>0</v>
      </c>
      <c r="E180" s="112"/>
      <c r="F180" s="117">
        <f t="shared" si="15"/>
        <v>0</v>
      </c>
      <c r="G180" s="117">
        <f t="shared" si="15"/>
        <v>0</v>
      </c>
      <c r="H180" s="117">
        <f t="shared" si="15"/>
        <v>0</v>
      </c>
      <c r="I180" s="117">
        <f t="shared" si="15"/>
        <v>0</v>
      </c>
      <c r="J180" s="112">
        <f t="shared" si="15"/>
        <v>0</v>
      </c>
      <c r="K180" s="112">
        <f t="shared" si="15"/>
        <v>0</v>
      </c>
      <c r="L180" s="113">
        <f t="shared" si="15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3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3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3"/>
        <v>0</v>
      </c>
      <c r="E183" s="135"/>
      <c r="F183" s="141">
        <f t="shared" ref="F183:L183" si="16">F184</f>
        <v>0</v>
      </c>
      <c r="G183" s="141">
        <f t="shared" si="16"/>
        <v>0</v>
      </c>
      <c r="H183" s="141">
        <f t="shared" si="16"/>
        <v>0</v>
      </c>
      <c r="I183" s="141">
        <f t="shared" si="16"/>
        <v>0</v>
      </c>
      <c r="J183" s="135">
        <f t="shared" si="16"/>
        <v>0</v>
      </c>
      <c r="K183" s="135">
        <f t="shared" si="16"/>
        <v>0</v>
      </c>
      <c r="L183" s="140">
        <f t="shared" si="16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3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3"/>
        <v>0</v>
      </c>
      <c r="E185" s="124"/>
      <c r="F185" s="100">
        <f t="shared" ref="F185:L185" si="17">F186</f>
        <v>0</v>
      </c>
      <c r="G185" s="100">
        <f t="shared" si="17"/>
        <v>0</v>
      </c>
      <c r="H185" s="100">
        <f t="shared" si="17"/>
        <v>0</v>
      </c>
      <c r="I185" s="100">
        <f t="shared" si="17"/>
        <v>0</v>
      </c>
      <c r="J185" s="124">
        <f t="shared" si="17"/>
        <v>0</v>
      </c>
      <c r="K185" s="124">
        <f t="shared" si="17"/>
        <v>0</v>
      </c>
      <c r="L185" s="464">
        <f t="shared" si="17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3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3"/>
        <v>0</v>
      </c>
      <c r="E187" s="142"/>
      <c r="F187" s="143">
        <f t="shared" ref="F187:L187" si="18">F263+F278</f>
        <v>0</v>
      </c>
      <c r="G187" s="143">
        <f t="shared" si="18"/>
        <v>0</v>
      </c>
      <c r="H187" s="143">
        <f t="shared" si="18"/>
        <v>0</v>
      </c>
      <c r="I187" s="143">
        <f t="shared" si="18"/>
        <v>0</v>
      </c>
      <c r="J187" s="142">
        <f t="shared" si="18"/>
        <v>0</v>
      </c>
      <c r="K187" s="142">
        <f t="shared" si="18"/>
        <v>0</v>
      </c>
      <c r="L187" s="465">
        <f t="shared" si="18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3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3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3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3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3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3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3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3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3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3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3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3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3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3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3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3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3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3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19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19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19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19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19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19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19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19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19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19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19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19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19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19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19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19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19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19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19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19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19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19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19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19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19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19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19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19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19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19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19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19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19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19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19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19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19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19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19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19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19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19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19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19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19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19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19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19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19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19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19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19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19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19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19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19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19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19"/>
        <v>0</v>
      </c>
      <c r="E263" s="135"/>
      <c r="F263" s="136">
        <f t="shared" ref="F263:L263" si="20">F264+F274</f>
        <v>0</v>
      </c>
      <c r="G263" s="136">
        <f t="shared" si="20"/>
        <v>0</v>
      </c>
      <c r="H263" s="136">
        <f t="shared" si="20"/>
        <v>0</v>
      </c>
      <c r="I263" s="136">
        <f t="shared" si="20"/>
        <v>0</v>
      </c>
      <c r="J263" s="135">
        <f t="shared" si="20"/>
        <v>0</v>
      </c>
      <c r="K263" s="135">
        <f t="shared" si="20"/>
        <v>0</v>
      </c>
      <c r="L263" s="140">
        <f t="shared" si="20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19"/>
        <v>0</v>
      </c>
      <c r="E264" s="135"/>
      <c r="F264" s="136">
        <f t="shared" ref="F264:L264" si="21">F265+F270</f>
        <v>0</v>
      </c>
      <c r="G264" s="136">
        <f t="shared" si="21"/>
        <v>0</v>
      </c>
      <c r="H264" s="136">
        <f t="shared" si="21"/>
        <v>0</v>
      </c>
      <c r="I264" s="136">
        <f t="shared" si="21"/>
        <v>0</v>
      </c>
      <c r="J264" s="135">
        <f t="shared" si="21"/>
        <v>0</v>
      </c>
      <c r="K264" s="135">
        <f t="shared" si="21"/>
        <v>0</v>
      </c>
      <c r="L264" s="140">
        <f t="shared" si="21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19"/>
        <v>0</v>
      </c>
      <c r="E265" s="135"/>
      <c r="F265" s="136">
        <f t="shared" ref="F265:L265" si="22">SUM(F266:F269)</f>
        <v>0</v>
      </c>
      <c r="G265" s="136">
        <f t="shared" si="22"/>
        <v>0</v>
      </c>
      <c r="H265" s="136">
        <f t="shared" si="22"/>
        <v>0</v>
      </c>
      <c r="I265" s="136">
        <f t="shared" si="22"/>
        <v>0</v>
      </c>
      <c r="J265" s="135">
        <f t="shared" si="22"/>
        <v>0</v>
      </c>
      <c r="K265" s="135">
        <f t="shared" si="22"/>
        <v>0</v>
      </c>
      <c r="L265" s="140">
        <f t="shared" si="22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19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19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19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19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3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3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3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3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3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3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3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3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3"/>
        <v>0</v>
      </c>
      <c r="E278" s="112"/>
      <c r="F278" s="117">
        <f t="shared" ref="F278:L279" si="24">F279</f>
        <v>0</v>
      </c>
      <c r="G278" s="117">
        <f t="shared" si="24"/>
        <v>0</v>
      </c>
      <c r="H278" s="117">
        <f t="shared" si="24"/>
        <v>0</v>
      </c>
      <c r="I278" s="117">
        <f t="shared" si="24"/>
        <v>0</v>
      </c>
      <c r="J278" s="112">
        <f t="shared" si="24"/>
        <v>0</v>
      </c>
      <c r="K278" s="112">
        <f t="shared" si="24"/>
        <v>0</v>
      </c>
      <c r="L278" s="113">
        <f t="shared" si="24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3"/>
        <v>0</v>
      </c>
      <c r="E279" s="112"/>
      <c r="F279" s="117">
        <f t="shared" si="24"/>
        <v>0</v>
      </c>
      <c r="G279" s="117">
        <f t="shared" si="24"/>
        <v>0</v>
      </c>
      <c r="H279" s="117">
        <f t="shared" si="24"/>
        <v>0</v>
      </c>
      <c r="I279" s="117">
        <f t="shared" si="24"/>
        <v>0</v>
      </c>
      <c r="J279" s="112">
        <f t="shared" si="24"/>
        <v>0</v>
      </c>
      <c r="K279" s="112">
        <f t="shared" si="24"/>
        <v>0</v>
      </c>
      <c r="L279" s="113">
        <f t="shared" si="24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3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3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3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3"/>
        <v>0</v>
      </c>
      <c r="E283" s="135"/>
      <c r="F283" s="141">
        <f t="shared" ref="F283:L283" si="25">F284</f>
        <v>0</v>
      </c>
      <c r="G283" s="141">
        <f t="shared" si="25"/>
        <v>0</v>
      </c>
      <c r="H283" s="141">
        <f t="shared" si="25"/>
        <v>0</v>
      </c>
      <c r="I283" s="141">
        <f t="shared" si="25"/>
        <v>0</v>
      </c>
      <c r="J283" s="135">
        <f t="shared" si="25"/>
        <v>0</v>
      </c>
      <c r="K283" s="135">
        <f t="shared" si="25"/>
        <v>0</v>
      </c>
      <c r="L283" s="140">
        <f t="shared" si="25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3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3"/>
        <v>0</v>
      </c>
      <c r="E285" s="124"/>
      <c r="F285" s="100">
        <f t="shared" ref="F285:L285" si="26">F286</f>
        <v>0</v>
      </c>
      <c r="G285" s="100">
        <f t="shared" si="26"/>
        <v>0</v>
      </c>
      <c r="H285" s="100">
        <f t="shared" si="26"/>
        <v>0</v>
      </c>
      <c r="I285" s="100">
        <f t="shared" si="26"/>
        <v>0</v>
      </c>
      <c r="J285" s="124">
        <f t="shared" si="26"/>
        <v>0</v>
      </c>
      <c r="K285" s="124">
        <f t="shared" si="26"/>
        <v>0</v>
      </c>
      <c r="L285" s="464">
        <f t="shared" si="26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3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830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  <c r="J292" s="150"/>
      <c r="K292" s="150"/>
      <c r="L292" s="150"/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151:B151"/>
    <mergeCell ref="A188:B188"/>
    <mergeCell ref="A179:B179"/>
    <mergeCell ref="A251:B251"/>
    <mergeCell ref="A279:B279"/>
    <mergeCell ref="A255:B255"/>
    <mergeCell ref="A259:B259"/>
    <mergeCell ref="A277:B277"/>
    <mergeCell ref="A278:B278"/>
    <mergeCell ref="A187:B187"/>
    <mergeCell ref="A231:B231"/>
    <mergeCell ref="A211:B211"/>
    <mergeCell ref="A215:B215"/>
    <mergeCell ref="A239:B239"/>
    <mergeCell ref="A235:B235"/>
    <mergeCell ref="A207:B207"/>
    <mergeCell ref="A139:B139"/>
    <mergeCell ref="A142:B142"/>
    <mergeCell ref="A68:B68"/>
    <mergeCell ref="A85:B85"/>
    <mergeCell ref="A194:B194"/>
    <mergeCell ref="A92:B92"/>
    <mergeCell ref="A89:B89"/>
    <mergeCell ref="A76:B76"/>
    <mergeCell ref="A94:B94"/>
    <mergeCell ref="A107:B107"/>
    <mergeCell ref="A156:B156"/>
    <mergeCell ref="A159:B159"/>
    <mergeCell ref="A167:B167"/>
    <mergeCell ref="A180:B180"/>
    <mergeCell ref="A170:B170"/>
    <mergeCell ref="A155:B155"/>
    <mergeCell ref="A219:B219"/>
    <mergeCell ref="A206:B206"/>
    <mergeCell ref="A294:B294"/>
    <mergeCell ref="A290:B290"/>
    <mergeCell ref="A291:B291"/>
    <mergeCell ref="A223:B223"/>
    <mergeCell ref="A227:B227"/>
    <mergeCell ref="A247:B247"/>
    <mergeCell ref="A292:B292"/>
    <mergeCell ref="A243:B243"/>
    <mergeCell ref="J8:K8"/>
    <mergeCell ref="A9:B11"/>
    <mergeCell ref="A123:B123"/>
    <mergeCell ref="A124:B124"/>
    <mergeCell ref="J9:L9"/>
    <mergeCell ref="D10:E10"/>
    <mergeCell ref="A81:B81"/>
    <mergeCell ref="A84:B84"/>
    <mergeCell ref="A16:B16"/>
    <mergeCell ref="A75:B75"/>
    <mergeCell ref="L10:L11"/>
    <mergeCell ref="A15:B15"/>
    <mergeCell ref="J10:J11"/>
    <mergeCell ref="K10:K11"/>
    <mergeCell ref="A47:B47"/>
    <mergeCell ref="B5:I5"/>
    <mergeCell ref="A13:B13"/>
    <mergeCell ref="B7:I7"/>
    <mergeCell ref="A6:I6"/>
    <mergeCell ref="A12:B12"/>
    <mergeCell ref="C9:C11"/>
    <mergeCell ref="D9:I9"/>
    <mergeCell ref="H8:I8"/>
    <mergeCell ref="F10:I10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topLeftCell="A7" zoomScaleNormal="75" zoomScaleSheetLayoutView="100" workbookViewId="0">
      <selection activeCell="H76" sqref="H76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834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/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0</v>
      </c>
      <c r="E12" s="122"/>
      <c r="F12" s="133">
        <f t="shared" ref="F12:L12" si="1">F13+F187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86</v>
      </c>
      <c r="K12" s="461">
        <f t="shared" si="1"/>
        <v>86</v>
      </c>
      <c r="L12" s="462">
        <f t="shared" si="1"/>
        <v>86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0</v>
      </c>
      <c r="E13" s="106"/>
      <c r="F13" s="120">
        <f t="shared" ref="F13:L13" si="2">F14+F179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86</v>
      </c>
      <c r="K13" s="106">
        <f t="shared" si="2"/>
        <v>86</v>
      </c>
      <c r="L13" s="572">
        <f t="shared" si="2"/>
        <v>86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0</v>
      </c>
      <c r="E14" s="107"/>
      <c r="F14" s="121">
        <f>F15+F47+F151</f>
        <v>0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0</v>
      </c>
      <c r="J14" s="107">
        <f t="shared" si="3"/>
        <v>86</v>
      </c>
      <c r="K14" s="107">
        <f t="shared" si="3"/>
        <v>86</v>
      </c>
      <c r="L14" s="107">
        <f t="shared" si="3"/>
        <v>86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0</v>
      </c>
      <c r="E47" s="108"/>
      <c r="F47" s="118">
        <f>F48+F59+F60+F63+F68+F72+F75+F77+F78+F79+F80+F93+F94</f>
        <v>0</v>
      </c>
      <c r="G47" s="118">
        <f>G48+G59+G60+G63+G68+G72+G75+G77+G78+G79+G80+G93+G94</f>
        <v>0</v>
      </c>
      <c r="H47" s="118">
        <f>H48+H59+H60+H63+H68+H72+H75+H77+H78+H79+H80+H93+H94</f>
        <v>0</v>
      </c>
      <c r="I47" s="118">
        <f>I48+I59+I60+I63+I68+I72+I75+I77+I78+I79+I80+I93+I94</f>
        <v>0</v>
      </c>
      <c r="J47" s="108">
        <v>86</v>
      </c>
      <c r="K47" s="108">
        <v>86</v>
      </c>
      <c r="L47" s="109">
        <v>86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8">SUM(F49:F58)</f>
        <v>0</v>
      </c>
      <c r="G48" s="136">
        <f t="shared" si="8"/>
        <v>0</v>
      </c>
      <c r="H48" s="136">
        <f t="shared" si="8"/>
        <v>0</v>
      </c>
      <c r="I48" s="136">
        <f t="shared" si="8"/>
        <v>0</v>
      </c>
      <c r="J48" s="135">
        <f t="shared" si="8"/>
        <v>0</v>
      </c>
      <c r="K48" s="135">
        <f t="shared" si="8"/>
        <v>0</v>
      </c>
      <c r="L48" s="140">
        <f t="shared" si="8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9">F61</f>
        <v>0</v>
      </c>
      <c r="G60" s="136">
        <f t="shared" si="9"/>
        <v>0</v>
      </c>
      <c r="H60" s="136">
        <f t="shared" si="9"/>
        <v>0</v>
      </c>
      <c r="I60" s="136">
        <f t="shared" si="9"/>
        <v>0</v>
      </c>
      <c r="J60" s="135">
        <f t="shared" si="9"/>
        <v>0</v>
      </c>
      <c r="K60" s="135">
        <f t="shared" si="9"/>
        <v>0</v>
      </c>
      <c r="L60" s="140">
        <f t="shared" si="9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0">SUM(F64:F67)</f>
        <v>0</v>
      </c>
      <c r="G63" s="136">
        <f t="shared" si="10"/>
        <v>0</v>
      </c>
      <c r="H63" s="136">
        <f t="shared" si="10"/>
        <v>0</v>
      </c>
      <c r="I63" s="136">
        <f t="shared" si="10"/>
        <v>0</v>
      </c>
      <c r="J63" s="135">
        <f t="shared" si="10"/>
        <v>0</v>
      </c>
      <c r="K63" s="135">
        <f t="shared" si="10"/>
        <v>0</v>
      </c>
      <c r="L63" s="140">
        <f t="shared" si="10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>
        <v>0</v>
      </c>
      <c r="G64" s="135">
        <v>0</v>
      </c>
      <c r="H64" s="135">
        <v>0</v>
      </c>
      <c r="I64" s="137">
        <v>0</v>
      </c>
      <c r="J64" s="112">
        <v>0</v>
      </c>
      <c r="K64" s="129">
        <v>0</v>
      </c>
      <c r="L64" s="113">
        <v>0</v>
      </c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>
        <v>0</v>
      </c>
      <c r="G65" s="135">
        <v>0</v>
      </c>
      <c r="H65" s="135">
        <v>0</v>
      </c>
      <c r="I65" s="137">
        <v>0</v>
      </c>
      <c r="J65" s="112">
        <v>0</v>
      </c>
      <c r="K65" s="129">
        <v>0</v>
      </c>
      <c r="L65" s="113">
        <v>0</v>
      </c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>
        <v>0</v>
      </c>
      <c r="G66" s="135">
        <v>0</v>
      </c>
      <c r="H66" s="135">
        <v>0</v>
      </c>
      <c r="I66" s="137">
        <v>0</v>
      </c>
      <c r="J66" s="112">
        <v>0</v>
      </c>
      <c r="K66" s="129">
        <v>0</v>
      </c>
      <c r="L66" s="113">
        <v>0</v>
      </c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>
        <v>0</v>
      </c>
      <c r="G67" s="135">
        <v>0</v>
      </c>
      <c r="H67" s="135">
        <v>0</v>
      </c>
      <c r="I67" s="137">
        <v>0</v>
      </c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1">SUM(F69:F71)</f>
        <v>0</v>
      </c>
      <c r="G68" s="136">
        <f t="shared" si="11"/>
        <v>0</v>
      </c>
      <c r="H68" s="136">
        <f t="shared" si="11"/>
        <v>0</v>
      </c>
      <c r="I68" s="136">
        <f t="shared" si="11"/>
        <v>0</v>
      </c>
      <c r="J68" s="135">
        <f t="shared" si="11"/>
        <v>0</v>
      </c>
      <c r="K68" s="135">
        <f t="shared" si="11"/>
        <v>0</v>
      </c>
      <c r="L68" s="140">
        <f t="shared" si="11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2">F73+F74</f>
        <v>0</v>
      </c>
      <c r="G72" s="136">
        <f t="shared" si="12"/>
        <v>0</v>
      </c>
      <c r="H72" s="136">
        <f t="shared" si="12"/>
        <v>0</v>
      </c>
      <c r="I72" s="136">
        <f t="shared" si="12"/>
        <v>0</v>
      </c>
      <c r="J72" s="135">
        <f t="shared" si="12"/>
        <v>0</v>
      </c>
      <c r="K72" s="135">
        <f t="shared" si="12"/>
        <v>0</v>
      </c>
      <c r="L72" s="140">
        <f t="shared" si="12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>
        <v>0</v>
      </c>
      <c r="I75" s="137">
        <v>0</v>
      </c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3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3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3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3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3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3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3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3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3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3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3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3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3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3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3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3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3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3"/>
        <v>0</v>
      </c>
      <c r="E94" s="135"/>
      <c r="F94" s="136">
        <f t="shared" ref="F94:L94" si="14">SUM(F95:F102)</f>
        <v>0</v>
      </c>
      <c r="G94" s="136">
        <f t="shared" si="14"/>
        <v>0</v>
      </c>
      <c r="H94" s="136">
        <f t="shared" si="14"/>
        <v>0</v>
      </c>
      <c r="I94" s="136">
        <f t="shared" si="14"/>
        <v>0</v>
      </c>
      <c r="J94" s="135">
        <f t="shared" si="14"/>
        <v>0</v>
      </c>
      <c r="K94" s="135">
        <f t="shared" si="14"/>
        <v>0</v>
      </c>
      <c r="L94" s="140">
        <f t="shared" si="14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3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3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3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3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3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3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3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3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3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3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3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3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3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3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3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3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3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3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3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3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3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3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3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3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3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3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3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3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3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3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3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3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3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3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3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3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3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3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3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3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3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3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3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3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3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3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5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5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5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5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5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5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5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5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5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5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5"/>
        <v>0</v>
      </c>
      <c r="E151" s="159"/>
      <c r="F151" s="159">
        <f>SUM(F152:F164)</f>
        <v>0</v>
      </c>
      <c r="G151" s="159">
        <f t="shared" ref="G151:L151" si="16">SUM(G152:G164)</f>
        <v>0</v>
      </c>
      <c r="H151" s="159">
        <f t="shared" si="16"/>
        <v>0</v>
      </c>
      <c r="I151" s="159">
        <f t="shared" si="16"/>
        <v>0</v>
      </c>
      <c r="J151" s="159">
        <f t="shared" si="16"/>
        <v>0</v>
      </c>
      <c r="K151" s="159">
        <f t="shared" si="16"/>
        <v>0</v>
      </c>
      <c r="L151" s="279">
        <f t="shared" si="16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5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5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5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5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5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5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5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5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5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5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5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5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5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5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5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5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5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5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5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5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5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5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5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5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5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5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5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5"/>
        <v>0</v>
      </c>
      <c r="E179" s="112"/>
      <c r="F179" s="117">
        <f t="shared" ref="F179:L180" si="17">F180</f>
        <v>0</v>
      </c>
      <c r="G179" s="117">
        <f t="shared" si="17"/>
        <v>0</v>
      </c>
      <c r="H179" s="117">
        <f t="shared" si="17"/>
        <v>0</v>
      </c>
      <c r="I179" s="117">
        <f t="shared" si="17"/>
        <v>0</v>
      </c>
      <c r="J179" s="112">
        <f t="shared" si="17"/>
        <v>0</v>
      </c>
      <c r="K179" s="112">
        <f t="shared" si="17"/>
        <v>0</v>
      </c>
      <c r="L179" s="113">
        <f t="shared" si="17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5"/>
        <v>0</v>
      </c>
      <c r="E180" s="112"/>
      <c r="F180" s="117">
        <f t="shared" si="17"/>
        <v>0</v>
      </c>
      <c r="G180" s="117">
        <f t="shared" si="17"/>
        <v>0</v>
      </c>
      <c r="H180" s="117">
        <f t="shared" si="17"/>
        <v>0</v>
      </c>
      <c r="I180" s="117">
        <f t="shared" si="17"/>
        <v>0</v>
      </c>
      <c r="J180" s="112">
        <f t="shared" si="17"/>
        <v>0</v>
      </c>
      <c r="K180" s="112">
        <f t="shared" si="17"/>
        <v>0</v>
      </c>
      <c r="L180" s="113">
        <f t="shared" si="17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5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5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5"/>
        <v>0</v>
      </c>
      <c r="E183" s="135"/>
      <c r="F183" s="141">
        <f t="shared" ref="F183:L183" si="18">F184</f>
        <v>0</v>
      </c>
      <c r="G183" s="141">
        <f t="shared" si="18"/>
        <v>0</v>
      </c>
      <c r="H183" s="141">
        <f t="shared" si="18"/>
        <v>0</v>
      </c>
      <c r="I183" s="141">
        <f t="shared" si="18"/>
        <v>0</v>
      </c>
      <c r="J183" s="135">
        <f t="shared" si="18"/>
        <v>0</v>
      </c>
      <c r="K183" s="135">
        <f t="shared" si="18"/>
        <v>0</v>
      </c>
      <c r="L183" s="140">
        <f t="shared" si="18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5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5"/>
        <v>0</v>
      </c>
      <c r="E185" s="124"/>
      <c r="F185" s="100">
        <f t="shared" ref="F185:L185" si="19">F186</f>
        <v>0</v>
      </c>
      <c r="G185" s="100">
        <f t="shared" si="19"/>
        <v>0</v>
      </c>
      <c r="H185" s="100">
        <f t="shared" si="19"/>
        <v>0</v>
      </c>
      <c r="I185" s="100">
        <f t="shared" si="19"/>
        <v>0</v>
      </c>
      <c r="J185" s="124">
        <f t="shared" si="19"/>
        <v>0</v>
      </c>
      <c r="K185" s="124">
        <f t="shared" si="19"/>
        <v>0</v>
      </c>
      <c r="L185" s="464">
        <f t="shared" si="19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5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5"/>
        <v>0</v>
      </c>
      <c r="E187" s="142"/>
      <c r="F187" s="143">
        <f t="shared" ref="F187:L187" si="20">F263+F278</f>
        <v>0</v>
      </c>
      <c r="G187" s="143">
        <f t="shared" si="20"/>
        <v>0</v>
      </c>
      <c r="H187" s="143">
        <f t="shared" si="20"/>
        <v>0</v>
      </c>
      <c r="I187" s="143">
        <f t="shared" si="20"/>
        <v>0</v>
      </c>
      <c r="J187" s="142">
        <f t="shared" si="20"/>
        <v>0</v>
      </c>
      <c r="K187" s="142">
        <f t="shared" si="20"/>
        <v>0</v>
      </c>
      <c r="L187" s="465">
        <f t="shared" si="20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5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5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5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5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5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5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5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5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5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5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5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5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5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5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5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5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5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5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1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1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1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1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1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1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1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1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1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1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1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1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1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1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1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1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1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1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1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1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1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1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1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1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1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1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1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1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1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1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1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1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1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1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1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1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1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1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1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1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1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1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1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1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1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1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1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1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1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1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1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1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1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1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1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1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1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1"/>
        <v>0</v>
      </c>
      <c r="E263" s="135"/>
      <c r="F263" s="136">
        <f t="shared" ref="F263:L263" si="22">F264+F274</f>
        <v>0</v>
      </c>
      <c r="G263" s="136">
        <f t="shared" si="22"/>
        <v>0</v>
      </c>
      <c r="H263" s="136">
        <f t="shared" si="22"/>
        <v>0</v>
      </c>
      <c r="I263" s="136">
        <f t="shared" si="22"/>
        <v>0</v>
      </c>
      <c r="J263" s="135">
        <f t="shared" si="22"/>
        <v>0</v>
      </c>
      <c r="K263" s="135">
        <f t="shared" si="22"/>
        <v>0</v>
      </c>
      <c r="L263" s="140">
        <f t="shared" si="22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1"/>
        <v>0</v>
      </c>
      <c r="E264" s="135"/>
      <c r="F264" s="136">
        <f t="shared" ref="F264:L264" si="23">F265+F270</f>
        <v>0</v>
      </c>
      <c r="G264" s="136">
        <f t="shared" si="23"/>
        <v>0</v>
      </c>
      <c r="H264" s="136">
        <f t="shared" si="23"/>
        <v>0</v>
      </c>
      <c r="I264" s="136">
        <f t="shared" si="23"/>
        <v>0</v>
      </c>
      <c r="J264" s="135">
        <f t="shared" si="23"/>
        <v>0</v>
      </c>
      <c r="K264" s="135">
        <f t="shared" si="23"/>
        <v>0</v>
      </c>
      <c r="L264" s="140">
        <f t="shared" si="23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1"/>
        <v>0</v>
      </c>
      <c r="E265" s="135"/>
      <c r="F265" s="136">
        <f t="shared" ref="F265:L265" si="24">SUM(F266:F269)</f>
        <v>0</v>
      </c>
      <c r="G265" s="136">
        <f t="shared" si="24"/>
        <v>0</v>
      </c>
      <c r="H265" s="136">
        <f t="shared" si="24"/>
        <v>0</v>
      </c>
      <c r="I265" s="136">
        <f t="shared" si="24"/>
        <v>0</v>
      </c>
      <c r="J265" s="135">
        <f t="shared" si="24"/>
        <v>0</v>
      </c>
      <c r="K265" s="135">
        <f t="shared" si="24"/>
        <v>0</v>
      </c>
      <c r="L265" s="140">
        <f t="shared" si="24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1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1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1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1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5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5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5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5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5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5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5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5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5"/>
        <v>0</v>
      </c>
      <c r="E278" s="112"/>
      <c r="F278" s="117">
        <f t="shared" ref="F278:L279" si="26">F279</f>
        <v>0</v>
      </c>
      <c r="G278" s="117">
        <f t="shared" si="26"/>
        <v>0</v>
      </c>
      <c r="H278" s="117">
        <f t="shared" si="26"/>
        <v>0</v>
      </c>
      <c r="I278" s="117">
        <f t="shared" si="26"/>
        <v>0</v>
      </c>
      <c r="J278" s="112">
        <f t="shared" si="26"/>
        <v>0</v>
      </c>
      <c r="K278" s="112">
        <f t="shared" si="26"/>
        <v>0</v>
      </c>
      <c r="L278" s="113">
        <f t="shared" si="26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5"/>
        <v>0</v>
      </c>
      <c r="E279" s="112"/>
      <c r="F279" s="117">
        <f t="shared" si="26"/>
        <v>0</v>
      </c>
      <c r="G279" s="117">
        <f t="shared" si="26"/>
        <v>0</v>
      </c>
      <c r="H279" s="117">
        <f t="shared" si="26"/>
        <v>0</v>
      </c>
      <c r="I279" s="117">
        <f t="shared" si="26"/>
        <v>0</v>
      </c>
      <c r="J279" s="112">
        <f t="shared" si="26"/>
        <v>0</v>
      </c>
      <c r="K279" s="112">
        <f t="shared" si="26"/>
        <v>0</v>
      </c>
      <c r="L279" s="113">
        <f t="shared" si="26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5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5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5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5"/>
        <v>0</v>
      </c>
      <c r="E283" s="135"/>
      <c r="F283" s="141">
        <f t="shared" ref="F283:L283" si="27">F284</f>
        <v>0</v>
      </c>
      <c r="G283" s="141">
        <f t="shared" si="27"/>
        <v>0</v>
      </c>
      <c r="H283" s="141">
        <f t="shared" si="27"/>
        <v>0</v>
      </c>
      <c r="I283" s="141">
        <f t="shared" si="27"/>
        <v>0</v>
      </c>
      <c r="J283" s="135">
        <f t="shared" si="27"/>
        <v>0</v>
      </c>
      <c r="K283" s="135">
        <f t="shared" si="27"/>
        <v>0</v>
      </c>
      <c r="L283" s="140">
        <f t="shared" si="27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5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5"/>
        <v>0</v>
      </c>
      <c r="E285" s="124"/>
      <c r="F285" s="100">
        <f t="shared" ref="F285:L285" si="28">F286</f>
        <v>0</v>
      </c>
      <c r="G285" s="100">
        <f t="shared" si="28"/>
        <v>0</v>
      </c>
      <c r="H285" s="100">
        <f t="shared" si="28"/>
        <v>0</v>
      </c>
      <c r="I285" s="100">
        <f t="shared" si="28"/>
        <v>0</v>
      </c>
      <c r="J285" s="124">
        <f t="shared" si="28"/>
        <v>0</v>
      </c>
      <c r="K285" s="124">
        <f t="shared" si="28"/>
        <v>0</v>
      </c>
      <c r="L285" s="464">
        <f t="shared" si="28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5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830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247:B247"/>
    <mergeCell ref="A279:B279"/>
    <mergeCell ref="A255:B255"/>
    <mergeCell ref="A259:B259"/>
    <mergeCell ref="A277:B277"/>
    <mergeCell ref="A278:B278"/>
    <mergeCell ref="A251:B251"/>
    <mergeCell ref="A227:B227"/>
    <mergeCell ref="A239:B239"/>
    <mergeCell ref="A243:B243"/>
    <mergeCell ref="A89:B89"/>
    <mergeCell ref="A151:B151"/>
    <mergeCell ref="A155:B155"/>
    <mergeCell ref="A107:B107"/>
    <mergeCell ref="A123:B123"/>
    <mergeCell ref="A124:B124"/>
    <mergeCell ref="A139:B139"/>
    <mergeCell ref="A142:B142"/>
    <mergeCell ref="A207:B207"/>
    <mergeCell ref="A211:B211"/>
    <mergeCell ref="A215:B215"/>
    <mergeCell ref="A219:B219"/>
    <mergeCell ref="A223:B223"/>
    <mergeCell ref="A294:B294"/>
    <mergeCell ref="A290:B290"/>
    <mergeCell ref="A291:B291"/>
    <mergeCell ref="A156:B156"/>
    <mergeCell ref="A159:B159"/>
    <mergeCell ref="A167:B167"/>
    <mergeCell ref="A170:B170"/>
    <mergeCell ref="A292:B292"/>
    <mergeCell ref="A187:B187"/>
    <mergeCell ref="A231:B231"/>
    <mergeCell ref="A206:B206"/>
    <mergeCell ref="A194:B194"/>
    <mergeCell ref="A188:B188"/>
    <mergeCell ref="A179:B179"/>
    <mergeCell ref="A180:B180"/>
    <mergeCell ref="A235:B235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2:B92"/>
    <mergeCell ref="A94:B94"/>
    <mergeCell ref="B7:I7"/>
    <mergeCell ref="A81:B81"/>
    <mergeCell ref="A84:B84"/>
    <mergeCell ref="A76:B76"/>
    <mergeCell ref="A47:B47"/>
    <mergeCell ref="A68:B68"/>
    <mergeCell ref="A85:B85"/>
    <mergeCell ref="A15:B15"/>
    <mergeCell ref="A16:B16"/>
    <mergeCell ref="A12:B12"/>
    <mergeCell ref="A75:B75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zoomScaleNormal="75" zoomScaleSheetLayoutView="100" workbookViewId="0">
      <selection activeCell="L10" sqref="L10:L11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834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816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0</v>
      </c>
      <c r="E12" s="122"/>
      <c r="F12" s="133">
        <f t="shared" ref="F12:L12" si="1">F13+F187</f>
        <v>0</v>
      </c>
      <c r="G12" s="133">
        <f t="shared" si="1"/>
        <v>0</v>
      </c>
      <c r="H12" s="133">
        <f t="shared" si="1"/>
        <v>0</v>
      </c>
      <c r="I12" s="133">
        <f t="shared" si="1"/>
        <v>0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0</v>
      </c>
      <c r="E13" s="106"/>
      <c r="F13" s="120">
        <f t="shared" ref="F13:L13" si="2">F14+F179</f>
        <v>0</v>
      </c>
      <c r="G13" s="120">
        <f t="shared" si="2"/>
        <v>0</v>
      </c>
      <c r="H13" s="120">
        <f t="shared" si="2"/>
        <v>0</v>
      </c>
      <c r="I13" s="120">
        <f t="shared" si="2"/>
        <v>0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0</v>
      </c>
      <c r="E14" s="107"/>
      <c r="F14" s="121">
        <f>F15+F47+F151</f>
        <v>0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0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35"/>
      <c r="F18" s="135"/>
      <c r="G18" s="135"/>
      <c r="H18" s="135"/>
      <c r="I18" s="137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35"/>
      <c r="F19" s="135"/>
      <c r="G19" s="135"/>
      <c r="H19" s="135"/>
      <c r="I19" s="137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35"/>
      <c r="F20" s="138"/>
      <c r="G20" s="138"/>
      <c r="H20" s="138"/>
      <c r="I20" s="139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35"/>
      <c r="F21" s="138"/>
      <c r="G21" s="138"/>
      <c r="H21" s="138"/>
      <c r="I21" s="139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35"/>
      <c r="F22" s="135"/>
      <c r="G22" s="135"/>
      <c r="H22" s="135"/>
      <c r="I22" s="137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35"/>
      <c r="F23" s="138"/>
      <c r="G23" s="138"/>
      <c r="H23" s="138"/>
      <c r="I23" s="139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35"/>
      <c r="F24" s="135"/>
      <c r="G24" s="135"/>
      <c r="H24" s="135"/>
      <c r="I24" s="137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35"/>
      <c r="F25" s="135"/>
      <c r="G25" s="135"/>
      <c r="H25" s="135"/>
      <c r="I25" s="137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35"/>
      <c r="F26" s="135"/>
      <c r="G26" s="135"/>
      <c r="H26" s="135"/>
      <c r="I26" s="137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35"/>
      <c r="F27" s="135"/>
      <c r="G27" s="135"/>
      <c r="H27" s="135"/>
      <c r="I27" s="137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35"/>
      <c r="F28" s="135"/>
      <c r="G28" s="135"/>
      <c r="H28" s="135"/>
      <c r="I28" s="137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35"/>
      <c r="F29" s="135"/>
      <c r="G29" s="135"/>
      <c r="H29" s="135"/>
      <c r="I29" s="137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35"/>
      <c r="F30" s="135"/>
      <c r="G30" s="135"/>
      <c r="H30" s="135"/>
      <c r="I30" s="137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35"/>
      <c r="F31" s="135"/>
      <c r="G31" s="135"/>
      <c r="H31" s="135"/>
      <c r="I31" s="137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87" t="s">
        <v>735</v>
      </c>
      <c r="B47" s="888"/>
      <c r="C47" s="400" t="s">
        <v>37</v>
      </c>
      <c r="D47" s="97">
        <f t="shared" si="0"/>
        <v>0</v>
      </c>
      <c r="E47" s="108"/>
      <c r="F47" s="118">
        <f t="shared" ref="F47:L47" si="8">F48+F59+F60+F63+F68+F72+F75+F77+F78+F79+F80+F93+F94</f>
        <v>0</v>
      </c>
      <c r="G47" s="118">
        <f t="shared" si="8"/>
        <v>0</v>
      </c>
      <c r="H47" s="118">
        <f t="shared" si="8"/>
        <v>0</v>
      </c>
      <c r="I47" s="118">
        <f t="shared" si="8"/>
        <v>0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9">SUM(F49:F58)</f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5">
        <f t="shared" si="9"/>
        <v>0</v>
      </c>
      <c r="K48" s="135">
        <f t="shared" si="9"/>
        <v>0</v>
      </c>
      <c r="L48" s="140">
        <f t="shared" si="9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>
        <v>0</v>
      </c>
      <c r="G53" s="135"/>
      <c r="H53" s="135"/>
      <c r="I53" s="137">
        <v>0</v>
      </c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10">F61</f>
        <v>0</v>
      </c>
      <c r="G60" s="136">
        <f t="shared" si="10"/>
        <v>0</v>
      </c>
      <c r="H60" s="136">
        <f t="shared" si="10"/>
        <v>0</v>
      </c>
      <c r="I60" s="136">
        <f t="shared" si="10"/>
        <v>0</v>
      </c>
      <c r="J60" s="135">
        <f t="shared" si="10"/>
        <v>0</v>
      </c>
      <c r="K60" s="135">
        <f t="shared" si="10"/>
        <v>0</v>
      </c>
      <c r="L60" s="140">
        <f t="shared" si="10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/>
      <c r="H61" s="135"/>
      <c r="I61" s="137"/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0</v>
      </c>
      <c r="E63" s="135"/>
      <c r="F63" s="136">
        <f t="shared" ref="F63:L63" si="11">SUM(F64:F67)</f>
        <v>0</v>
      </c>
      <c r="G63" s="136">
        <f t="shared" si="11"/>
        <v>0</v>
      </c>
      <c r="H63" s="136">
        <f t="shared" si="11"/>
        <v>0</v>
      </c>
      <c r="I63" s="136">
        <f t="shared" si="11"/>
        <v>0</v>
      </c>
      <c r="J63" s="135">
        <f t="shared" si="11"/>
        <v>0</v>
      </c>
      <c r="K63" s="135">
        <f t="shared" si="11"/>
        <v>0</v>
      </c>
      <c r="L63" s="140">
        <f t="shared" si="11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0</v>
      </c>
      <c r="E64" s="135"/>
      <c r="F64" s="135"/>
      <c r="G64" s="135"/>
      <c r="H64" s="135"/>
      <c r="I64" s="137"/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/>
      <c r="H66" s="135"/>
      <c r="I66" s="137"/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2">SUM(F69:F71)</f>
        <v>0</v>
      </c>
      <c r="G68" s="136">
        <f t="shared" si="12"/>
        <v>0</v>
      </c>
      <c r="H68" s="136">
        <f t="shared" si="12"/>
        <v>0</v>
      </c>
      <c r="I68" s="136">
        <f t="shared" si="12"/>
        <v>0</v>
      </c>
      <c r="J68" s="135">
        <f t="shared" si="12"/>
        <v>0</v>
      </c>
      <c r="K68" s="135">
        <f t="shared" si="12"/>
        <v>0</v>
      </c>
      <c r="L68" s="140">
        <f t="shared" si="12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>
        <v>0</v>
      </c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3">F73+F74</f>
        <v>0</v>
      </c>
      <c r="G72" s="136">
        <f t="shared" si="13"/>
        <v>0</v>
      </c>
      <c r="H72" s="136">
        <f t="shared" si="13"/>
        <v>0</v>
      </c>
      <c r="I72" s="136">
        <f t="shared" si="13"/>
        <v>0</v>
      </c>
      <c r="J72" s="135">
        <f t="shared" si="13"/>
        <v>0</v>
      </c>
      <c r="K72" s="135">
        <f t="shared" si="13"/>
        <v>0</v>
      </c>
      <c r="L72" s="140">
        <f t="shared" si="13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/>
      <c r="G75" s="135"/>
      <c r="H75" s="135"/>
      <c r="I75" s="137"/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4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4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4"/>
        <v>0</v>
      </c>
      <c r="E94" s="135"/>
      <c r="F94" s="136">
        <f t="shared" ref="F94:L94" si="15">SUM(F95:F102)</f>
        <v>0</v>
      </c>
      <c r="G94" s="136">
        <f t="shared" si="15"/>
        <v>0</v>
      </c>
      <c r="H94" s="136">
        <f t="shared" si="15"/>
        <v>0</v>
      </c>
      <c r="I94" s="136">
        <f t="shared" si="15"/>
        <v>0</v>
      </c>
      <c r="J94" s="135">
        <f t="shared" si="15"/>
        <v>0</v>
      </c>
      <c r="K94" s="135">
        <f t="shared" si="15"/>
        <v>0</v>
      </c>
      <c r="L94" s="140">
        <f t="shared" si="15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4"/>
        <v>0</v>
      </c>
      <c r="E95" s="135"/>
      <c r="F95" s="135"/>
      <c r="G95" s="135"/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4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4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4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4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4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6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6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6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6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6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6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6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6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6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6"/>
        <v>0</v>
      </c>
      <c r="E183" s="135"/>
      <c r="F183" s="141">
        <f t="shared" ref="F183:L183" si="19">F184</f>
        <v>0</v>
      </c>
      <c r="G183" s="141">
        <f t="shared" si="19"/>
        <v>0</v>
      </c>
      <c r="H183" s="141">
        <f t="shared" si="19"/>
        <v>0</v>
      </c>
      <c r="I183" s="141">
        <f t="shared" si="19"/>
        <v>0</v>
      </c>
      <c r="J183" s="135">
        <f t="shared" si="19"/>
        <v>0</v>
      </c>
      <c r="K183" s="135">
        <f t="shared" si="19"/>
        <v>0</v>
      </c>
      <c r="L183" s="140">
        <f t="shared" si="19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6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6"/>
        <v>0</v>
      </c>
      <c r="E185" s="124"/>
      <c r="F185" s="100">
        <f t="shared" ref="F185:L185" si="20">F186</f>
        <v>0</v>
      </c>
      <c r="G185" s="100">
        <f t="shared" si="20"/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6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6"/>
        <v>0</v>
      </c>
      <c r="E187" s="142"/>
      <c r="F187" s="143">
        <f t="shared" ref="F187:L187" si="21">F263+F278</f>
        <v>0</v>
      </c>
      <c r="G187" s="143">
        <f t="shared" si="21"/>
        <v>0</v>
      </c>
      <c r="H187" s="143">
        <f t="shared" si="21"/>
        <v>0</v>
      </c>
      <c r="I187" s="143">
        <f t="shared" si="21"/>
        <v>0</v>
      </c>
      <c r="J187" s="142">
        <f t="shared" si="21"/>
        <v>0</v>
      </c>
      <c r="K187" s="142">
        <f t="shared" si="21"/>
        <v>0</v>
      </c>
      <c r="L187" s="465">
        <f t="shared" si="21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6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6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6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6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2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2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2"/>
        <v>0</v>
      </c>
      <c r="E263" s="135"/>
      <c r="F263" s="136">
        <f t="shared" ref="F263:L263" si="23">F264+F274</f>
        <v>0</v>
      </c>
      <c r="G263" s="136">
        <f t="shared" si="23"/>
        <v>0</v>
      </c>
      <c r="H263" s="136">
        <f t="shared" si="23"/>
        <v>0</v>
      </c>
      <c r="I263" s="136">
        <f t="shared" si="23"/>
        <v>0</v>
      </c>
      <c r="J263" s="135">
        <f t="shared" si="23"/>
        <v>0</v>
      </c>
      <c r="K263" s="135">
        <f t="shared" si="23"/>
        <v>0</v>
      </c>
      <c r="L263" s="140">
        <f t="shared" si="23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2"/>
        <v>0</v>
      </c>
      <c r="E264" s="135"/>
      <c r="F264" s="136">
        <f t="shared" ref="F264:L264" si="24">F265+F270</f>
        <v>0</v>
      </c>
      <c r="G264" s="136">
        <f t="shared" si="24"/>
        <v>0</v>
      </c>
      <c r="H264" s="136">
        <f t="shared" si="24"/>
        <v>0</v>
      </c>
      <c r="I264" s="136">
        <f t="shared" si="24"/>
        <v>0</v>
      </c>
      <c r="J264" s="135">
        <f t="shared" si="24"/>
        <v>0</v>
      </c>
      <c r="K264" s="135">
        <f t="shared" si="24"/>
        <v>0</v>
      </c>
      <c r="L264" s="140">
        <f t="shared" si="24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2"/>
        <v>0</v>
      </c>
      <c r="E265" s="135"/>
      <c r="F265" s="136">
        <f t="shared" ref="F265:L265" si="25">SUM(F266:F269)</f>
        <v>0</v>
      </c>
      <c r="G265" s="136">
        <f t="shared" si="25"/>
        <v>0</v>
      </c>
      <c r="H265" s="136">
        <f t="shared" si="25"/>
        <v>0</v>
      </c>
      <c r="I265" s="136">
        <f t="shared" si="25"/>
        <v>0</v>
      </c>
      <c r="J265" s="135">
        <f t="shared" si="25"/>
        <v>0</v>
      </c>
      <c r="K265" s="135">
        <f t="shared" si="25"/>
        <v>0</v>
      </c>
      <c r="L265" s="140">
        <f t="shared" si="25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2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6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6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6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6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6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6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6"/>
        <v>0</v>
      </c>
      <c r="E283" s="135"/>
      <c r="F283" s="141">
        <f t="shared" ref="F283:L283" si="28">F284</f>
        <v>0</v>
      </c>
      <c r="G283" s="141">
        <f t="shared" si="28"/>
        <v>0</v>
      </c>
      <c r="H283" s="141">
        <f t="shared" si="28"/>
        <v>0</v>
      </c>
      <c r="I283" s="141">
        <f t="shared" si="28"/>
        <v>0</v>
      </c>
      <c r="J283" s="135">
        <f t="shared" si="28"/>
        <v>0</v>
      </c>
      <c r="K283" s="135">
        <f t="shared" si="28"/>
        <v>0</v>
      </c>
      <c r="L283" s="140">
        <f t="shared" si="28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6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6"/>
        <v>0</v>
      </c>
      <c r="E285" s="124"/>
      <c r="F285" s="100">
        <f t="shared" ref="F285:L285" si="29">F286</f>
        <v>0</v>
      </c>
      <c r="G285" s="100">
        <f t="shared" si="29"/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6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ht="15" x14ac:dyDescent="0.25">
      <c r="A289" s="392"/>
      <c r="B289" s="393"/>
      <c r="C289" s="393"/>
      <c r="F289" s="6" t="s">
        <v>796</v>
      </c>
      <c r="G289" s="4"/>
      <c r="H289" s="4"/>
      <c r="I289" s="3"/>
      <c r="J289" s="224" t="s">
        <v>795</v>
      </c>
      <c r="K289" s="150"/>
      <c r="L289" s="150"/>
    </row>
    <row r="290" spans="1:12" ht="14.25" x14ac:dyDescent="0.2">
      <c r="A290" s="707" t="s">
        <v>726</v>
      </c>
      <c r="B290" s="707"/>
      <c r="C290" s="150"/>
      <c r="F290" s="11" t="s">
        <v>794</v>
      </c>
      <c r="G290" s="4"/>
      <c r="H290" s="10"/>
      <c r="I290" s="3"/>
      <c r="J290" s="174" t="s">
        <v>830</v>
      </c>
      <c r="K290" s="150"/>
      <c r="L290" s="150"/>
    </row>
    <row r="291" spans="1:12" x14ac:dyDescent="0.2">
      <c r="A291" s="786" t="s">
        <v>769</v>
      </c>
      <c r="B291" s="786"/>
      <c r="C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247:B247"/>
    <mergeCell ref="A279:B279"/>
    <mergeCell ref="A255:B255"/>
    <mergeCell ref="A259:B259"/>
    <mergeCell ref="A277:B277"/>
    <mergeCell ref="A278:B278"/>
    <mergeCell ref="A251:B251"/>
    <mergeCell ref="A227:B227"/>
    <mergeCell ref="A239:B239"/>
    <mergeCell ref="A243:B243"/>
    <mergeCell ref="A89:B89"/>
    <mergeCell ref="A151:B151"/>
    <mergeCell ref="A155:B155"/>
    <mergeCell ref="A107:B107"/>
    <mergeCell ref="A123:B123"/>
    <mergeCell ref="A124:B124"/>
    <mergeCell ref="A139:B139"/>
    <mergeCell ref="A142:B142"/>
    <mergeCell ref="A207:B207"/>
    <mergeCell ref="A211:B211"/>
    <mergeCell ref="A215:B215"/>
    <mergeCell ref="A219:B219"/>
    <mergeCell ref="A223:B223"/>
    <mergeCell ref="A294:B294"/>
    <mergeCell ref="A290:B290"/>
    <mergeCell ref="A291:B291"/>
    <mergeCell ref="A156:B156"/>
    <mergeCell ref="A159:B159"/>
    <mergeCell ref="A167:B167"/>
    <mergeCell ref="A170:B170"/>
    <mergeCell ref="A292:B292"/>
    <mergeCell ref="A187:B187"/>
    <mergeCell ref="A231:B231"/>
    <mergeCell ref="A206:B206"/>
    <mergeCell ref="A194:B194"/>
    <mergeCell ref="A188:B188"/>
    <mergeCell ref="A179:B179"/>
    <mergeCell ref="A180:B180"/>
    <mergeCell ref="A235:B235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2:B92"/>
    <mergeCell ref="A94:B94"/>
    <mergeCell ref="B7:I7"/>
    <mergeCell ref="A81:B81"/>
    <mergeCell ref="A84:B84"/>
    <mergeCell ref="A76:B76"/>
    <mergeCell ref="A47:B47"/>
    <mergeCell ref="A68:B68"/>
    <mergeCell ref="A85:B85"/>
    <mergeCell ref="A15:B15"/>
    <mergeCell ref="A16:B16"/>
    <mergeCell ref="A12:B12"/>
    <mergeCell ref="A75:B75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4"/>
  <sheetViews>
    <sheetView topLeftCell="B52" zoomScaleNormal="75" zoomScaleSheetLayoutView="100" workbookViewId="0">
      <selection activeCell="I64" sqref="I64"/>
    </sheetView>
  </sheetViews>
  <sheetFormatPr defaultRowHeight="12.75" x14ac:dyDescent="0.2"/>
  <cols>
    <col min="1" max="1" width="5.140625" style="1" customWidth="1"/>
    <col min="2" max="2" width="60.42578125" style="149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150"/>
      <c r="B1" s="151" t="s">
        <v>91</v>
      </c>
      <c r="C1" s="151"/>
      <c r="D1" s="151"/>
      <c r="E1" s="151"/>
      <c r="F1" s="151"/>
      <c r="G1" s="151"/>
      <c r="H1" s="150"/>
      <c r="I1" s="150"/>
      <c r="J1" s="150"/>
      <c r="K1" s="150"/>
      <c r="L1" s="150"/>
    </row>
    <row r="2" spans="1:12" ht="15.75" customHeight="1" x14ac:dyDescent="0.2">
      <c r="A2" s="150"/>
      <c r="B2" s="152" t="s">
        <v>179</v>
      </c>
      <c r="C2" s="151"/>
      <c r="D2" s="151"/>
      <c r="E2" s="151"/>
      <c r="F2" s="151"/>
      <c r="G2" s="151"/>
      <c r="H2" s="150"/>
      <c r="I2" s="150"/>
      <c r="J2" s="150"/>
      <c r="K2" s="150"/>
      <c r="L2" s="150"/>
    </row>
    <row r="3" spans="1:12" ht="15.75" customHeight="1" x14ac:dyDescent="0.2">
      <c r="A3" s="150"/>
      <c r="B3" s="152" t="s">
        <v>180</v>
      </c>
      <c r="C3" s="151"/>
      <c r="D3" s="151"/>
      <c r="E3" s="151"/>
      <c r="F3" s="151"/>
      <c r="G3" s="151"/>
      <c r="H3" s="150"/>
      <c r="I3" s="150"/>
      <c r="J3" s="150"/>
      <c r="K3" s="150"/>
      <c r="L3" s="150"/>
    </row>
    <row r="4" spans="1:12" ht="17.25" customHeight="1" x14ac:dyDescent="0.2">
      <c r="A4" s="150"/>
      <c r="B4" s="151" t="s">
        <v>586</v>
      </c>
      <c r="C4" s="151"/>
      <c r="D4" s="151"/>
      <c r="E4" s="151"/>
      <c r="F4" s="151"/>
      <c r="G4" s="151"/>
      <c r="H4" s="150"/>
      <c r="I4" s="150"/>
      <c r="J4" s="150"/>
      <c r="K4" s="150"/>
      <c r="L4" s="150"/>
    </row>
    <row r="5" spans="1:12" ht="18" x14ac:dyDescent="0.25">
      <c r="A5" s="153"/>
      <c r="B5" s="725" t="s">
        <v>729</v>
      </c>
      <c r="C5" s="725"/>
      <c r="D5" s="725"/>
      <c r="E5" s="725"/>
      <c r="F5" s="725"/>
      <c r="G5" s="725"/>
      <c r="H5" s="725"/>
      <c r="I5" s="725"/>
      <c r="J5" s="150"/>
      <c r="K5" s="150"/>
      <c r="L5" s="154"/>
    </row>
    <row r="6" spans="1:12" ht="18" x14ac:dyDescent="0.25">
      <c r="A6" s="725" t="s">
        <v>836</v>
      </c>
      <c r="B6" s="725"/>
      <c r="C6" s="725"/>
      <c r="D6" s="725"/>
      <c r="E6" s="725"/>
      <c r="F6" s="725"/>
      <c r="G6" s="725"/>
      <c r="H6" s="725"/>
      <c r="I6" s="725"/>
      <c r="J6" s="150"/>
      <c r="K6" s="150"/>
      <c r="L6" s="150"/>
    </row>
    <row r="7" spans="1:12" x14ac:dyDescent="0.2">
      <c r="A7" s="150"/>
      <c r="B7" s="739" t="s">
        <v>802</v>
      </c>
      <c r="C7" s="740"/>
      <c r="D7" s="740"/>
      <c r="E7" s="740"/>
      <c r="F7" s="740"/>
      <c r="G7" s="740"/>
      <c r="H7" s="740"/>
      <c r="I7" s="740"/>
      <c r="J7" s="150"/>
      <c r="K7" s="150"/>
      <c r="L7" s="150"/>
    </row>
    <row r="8" spans="1:12" ht="13.5" thickBot="1" x14ac:dyDescent="0.25">
      <c r="A8" s="150"/>
      <c r="B8" s="155"/>
      <c r="C8" s="155"/>
      <c r="D8" s="155"/>
      <c r="E8" s="155"/>
      <c r="F8" s="155"/>
      <c r="G8" s="155"/>
      <c r="H8" s="719"/>
      <c r="I8" s="719"/>
      <c r="J8" s="719" t="s">
        <v>730</v>
      </c>
      <c r="K8" s="719"/>
      <c r="L8" s="154"/>
    </row>
    <row r="9" spans="1:12" s="150" customFormat="1" ht="18.75" customHeight="1" x14ac:dyDescent="0.2">
      <c r="A9" s="676" t="s">
        <v>660</v>
      </c>
      <c r="B9" s="720"/>
      <c r="C9" s="777" t="s">
        <v>98</v>
      </c>
      <c r="D9" s="728" t="s">
        <v>833</v>
      </c>
      <c r="E9" s="728"/>
      <c r="F9" s="688"/>
      <c r="G9" s="688"/>
      <c r="H9" s="688"/>
      <c r="I9" s="688"/>
      <c r="J9" s="735" t="s">
        <v>669</v>
      </c>
      <c r="K9" s="735"/>
      <c r="L9" s="736"/>
    </row>
    <row r="10" spans="1:12" s="150" customFormat="1" ht="20.25" customHeight="1" x14ac:dyDescent="0.2">
      <c r="A10" s="721"/>
      <c r="B10" s="722"/>
      <c r="C10" s="778"/>
      <c r="D10" s="780" t="s">
        <v>694</v>
      </c>
      <c r="E10" s="780"/>
      <c r="F10" s="781" t="s">
        <v>695</v>
      </c>
      <c r="G10" s="781"/>
      <c r="H10" s="781"/>
      <c r="I10" s="782"/>
      <c r="J10" s="671">
        <v>2020</v>
      </c>
      <c r="K10" s="671">
        <v>2021</v>
      </c>
      <c r="L10" s="673">
        <v>2022</v>
      </c>
    </row>
    <row r="11" spans="1:12" s="150" customFormat="1" ht="42.75" customHeight="1" thickBot="1" x14ac:dyDescent="0.25">
      <c r="A11" s="723"/>
      <c r="B11" s="724"/>
      <c r="C11" s="779"/>
      <c r="D11" s="266" t="s">
        <v>696</v>
      </c>
      <c r="E11" s="267" t="s">
        <v>697</v>
      </c>
      <c r="F11" s="268" t="s">
        <v>698</v>
      </c>
      <c r="G11" s="268" t="s">
        <v>699</v>
      </c>
      <c r="H11" s="268" t="s">
        <v>700</v>
      </c>
      <c r="I11" s="269" t="s">
        <v>701</v>
      </c>
      <c r="J11" s="672"/>
      <c r="K11" s="672"/>
      <c r="L11" s="674"/>
    </row>
    <row r="12" spans="1:12" s="134" customFormat="1" ht="41.25" customHeight="1" x14ac:dyDescent="0.2">
      <c r="A12" s="733" t="s">
        <v>766</v>
      </c>
      <c r="B12" s="734"/>
      <c r="C12" s="395"/>
      <c r="D12" s="97">
        <f t="shared" ref="D12:D76" si="0">F12+G12+H12+I12</f>
        <v>12</v>
      </c>
      <c r="E12" s="122"/>
      <c r="F12" s="133">
        <f t="shared" ref="F12:L12" si="1">F13+F187</f>
        <v>4</v>
      </c>
      <c r="G12" s="133">
        <f t="shared" si="1"/>
        <v>0</v>
      </c>
      <c r="H12" s="133">
        <f t="shared" si="1"/>
        <v>0</v>
      </c>
      <c r="I12" s="133">
        <f t="shared" si="1"/>
        <v>8</v>
      </c>
      <c r="J12" s="461">
        <f t="shared" si="1"/>
        <v>0</v>
      </c>
      <c r="K12" s="461">
        <f t="shared" si="1"/>
        <v>0</v>
      </c>
      <c r="L12" s="462">
        <f t="shared" si="1"/>
        <v>0</v>
      </c>
    </row>
    <row r="13" spans="1:12" s="134" customFormat="1" ht="20.25" customHeight="1" x14ac:dyDescent="0.2">
      <c r="A13" s="741" t="s">
        <v>713</v>
      </c>
      <c r="B13" s="742"/>
      <c r="C13" s="396"/>
      <c r="D13" s="97">
        <f t="shared" si="0"/>
        <v>12</v>
      </c>
      <c r="E13" s="106"/>
      <c r="F13" s="120">
        <f t="shared" ref="F13:L13" si="2">F14+F179</f>
        <v>4</v>
      </c>
      <c r="G13" s="120">
        <f t="shared" si="2"/>
        <v>0</v>
      </c>
      <c r="H13" s="120">
        <f t="shared" si="2"/>
        <v>0</v>
      </c>
      <c r="I13" s="120">
        <f t="shared" si="2"/>
        <v>8</v>
      </c>
      <c r="J13" s="106">
        <f t="shared" si="2"/>
        <v>0</v>
      </c>
      <c r="K13" s="106">
        <f t="shared" si="2"/>
        <v>0</v>
      </c>
      <c r="L13" s="572">
        <f t="shared" si="2"/>
        <v>0</v>
      </c>
    </row>
    <row r="14" spans="1:12" s="134" customFormat="1" ht="19.5" customHeight="1" x14ac:dyDescent="0.25">
      <c r="A14" s="397" t="s">
        <v>314</v>
      </c>
      <c r="B14" s="398"/>
      <c r="C14" s="399" t="s">
        <v>315</v>
      </c>
      <c r="D14" s="97">
        <f t="shared" si="0"/>
        <v>12</v>
      </c>
      <c r="E14" s="107"/>
      <c r="F14" s="121">
        <f>F15+F47+F151</f>
        <v>4</v>
      </c>
      <c r="G14" s="121">
        <f t="shared" ref="G14:L14" si="3">G15+G47+G151</f>
        <v>0</v>
      </c>
      <c r="H14" s="121">
        <f t="shared" si="3"/>
        <v>0</v>
      </c>
      <c r="I14" s="121">
        <f t="shared" si="3"/>
        <v>8</v>
      </c>
      <c r="J14" s="107">
        <f t="shared" si="3"/>
        <v>0</v>
      </c>
      <c r="K14" s="107">
        <f t="shared" si="3"/>
        <v>0</v>
      </c>
      <c r="L14" s="107">
        <f t="shared" si="3"/>
        <v>0</v>
      </c>
    </row>
    <row r="15" spans="1:12" s="93" customFormat="1" ht="33.75" customHeight="1" x14ac:dyDescent="0.25">
      <c r="A15" s="821" t="s">
        <v>675</v>
      </c>
      <c r="B15" s="822"/>
      <c r="C15" s="400" t="s">
        <v>316</v>
      </c>
      <c r="D15" s="97">
        <f t="shared" si="0"/>
        <v>0</v>
      </c>
      <c r="E15" s="108"/>
      <c r="F15" s="118">
        <f t="shared" ref="F15:L15" si="4">F16+F32+F39</f>
        <v>0</v>
      </c>
      <c r="G15" s="118">
        <f t="shared" si="4"/>
        <v>0</v>
      </c>
      <c r="H15" s="118">
        <f t="shared" si="4"/>
        <v>0</v>
      </c>
      <c r="I15" s="118">
        <f t="shared" si="4"/>
        <v>0</v>
      </c>
      <c r="J15" s="108">
        <f t="shared" si="4"/>
        <v>0</v>
      </c>
      <c r="K15" s="108">
        <f t="shared" si="4"/>
        <v>0</v>
      </c>
      <c r="L15" s="109">
        <f t="shared" si="4"/>
        <v>0</v>
      </c>
    </row>
    <row r="16" spans="1:12" s="134" customFormat="1" ht="29.25" customHeight="1" x14ac:dyDescent="0.25">
      <c r="A16" s="815" t="s">
        <v>306</v>
      </c>
      <c r="B16" s="816"/>
      <c r="C16" s="399" t="s">
        <v>193</v>
      </c>
      <c r="D16" s="97">
        <f t="shared" si="0"/>
        <v>0</v>
      </c>
      <c r="E16" s="135"/>
      <c r="F16" s="136">
        <f t="shared" ref="F16:L16" si="5">SUM(F17:F31)</f>
        <v>0</v>
      </c>
      <c r="G16" s="136">
        <f t="shared" si="5"/>
        <v>0</v>
      </c>
      <c r="H16" s="136">
        <f t="shared" si="5"/>
        <v>0</v>
      </c>
      <c r="I16" s="136">
        <f t="shared" si="5"/>
        <v>0</v>
      </c>
      <c r="J16" s="135">
        <f t="shared" si="5"/>
        <v>0</v>
      </c>
      <c r="K16" s="135">
        <f t="shared" si="5"/>
        <v>0</v>
      </c>
      <c r="L16" s="140">
        <f t="shared" si="5"/>
        <v>0</v>
      </c>
    </row>
    <row r="17" spans="1:12" s="134" customFormat="1" ht="15" customHeight="1" x14ac:dyDescent="0.2">
      <c r="A17" s="401"/>
      <c r="B17" s="402" t="s">
        <v>194</v>
      </c>
      <c r="C17" s="403" t="s">
        <v>195</v>
      </c>
      <c r="D17" s="97">
        <f t="shared" si="0"/>
        <v>0</v>
      </c>
      <c r="E17" s="135"/>
      <c r="F17" s="135"/>
      <c r="G17" s="135"/>
      <c r="H17" s="135"/>
      <c r="I17" s="137"/>
      <c r="J17" s="161"/>
      <c r="K17" s="162"/>
      <c r="L17" s="163"/>
    </row>
    <row r="18" spans="1:12" s="94" customFormat="1" ht="15" customHeight="1" x14ac:dyDescent="0.2">
      <c r="A18" s="404"/>
      <c r="B18" s="402" t="s">
        <v>196</v>
      </c>
      <c r="C18" s="403" t="s">
        <v>197</v>
      </c>
      <c r="D18" s="97">
        <f t="shared" si="0"/>
        <v>0</v>
      </c>
      <c r="E18" s="164"/>
      <c r="F18" s="164"/>
      <c r="G18" s="164"/>
      <c r="H18" s="164"/>
      <c r="I18" s="165"/>
      <c r="J18" s="161"/>
      <c r="K18" s="162"/>
      <c r="L18" s="163"/>
    </row>
    <row r="19" spans="1:12" s="94" customFormat="1" ht="15" customHeight="1" x14ac:dyDescent="0.2">
      <c r="A19" s="404"/>
      <c r="B19" s="402" t="s">
        <v>265</v>
      </c>
      <c r="C19" s="403" t="s">
        <v>266</v>
      </c>
      <c r="D19" s="97">
        <f t="shared" si="0"/>
        <v>0</v>
      </c>
      <c r="E19" s="164"/>
      <c r="F19" s="164"/>
      <c r="G19" s="164"/>
      <c r="H19" s="164"/>
      <c r="I19" s="165"/>
      <c r="J19" s="161"/>
      <c r="K19" s="162"/>
      <c r="L19" s="163"/>
    </row>
    <row r="20" spans="1:12" s="134" customFormat="1" ht="15" customHeight="1" x14ac:dyDescent="0.2">
      <c r="A20" s="401"/>
      <c r="B20" s="402" t="s">
        <v>267</v>
      </c>
      <c r="C20" s="403" t="s">
        <v>268</v>
      </c>
      <c r="D20" s="97">
        <f t="shared" si="0"/>
        <v>0</v>
      </c>
      <c r="E20" s="164"/>
      <c r="F20" s="166"/>
      <c r="G20" s="166"/>
      <c r="H20" s="166"/>
      <c r="I20" s="167"/>
      <c r="J20" s="161"/>
      <c r="K20" s="162"/>
      <c r="L20" s="163"/>
    </row>
    <row r="21" spans="1:12" s="134" customFormat="1" ht="15" customHeight="1" x14ac:dyDescent="0.2">
      <c r="A21" s="401"/>
      <c r="B21" s="402" t="s">
        <v>269</v>
      </c>
      <c r="C21" s="403" t="s">
        <v>270</v>
      </c>
      <c r="D21" s="97">
        <f t="shared" si="0"/>
        <v>0</v>
      </c>
      <c r="E21" s="164"/>
      <c r="F21" s="166"/>
      <c r="G21" s="166"/>
      <c r="H21" s="166"/>
      <c r="I21" s="167"/>
      <c r="J21" s="161"/>
      <c r="K21" s="162"/>
      <c r="L21" s="163"/>
    </row>
    <row r="22" spans="1:12" s="134" customFormat="1" ht="15" customHeight="1" x14ac:dyDescent="0.2">
      <c r="A22" s="401"/>
      <c r="B22" s="402" t="s">
        <v>271</v>
      </c>
      <c r="C22" s="403" t="s">
        <v>272</v>
      </c>
      <c r="D22" s="97">
        <f t="shared" si="0"/>
        <v>0</v>
      </c>
      <c r="E22" s="164"/>
      <c r="F22" s="164"/>
      <c r="G22" s="164"/>
      <c r="H22" s="164"/>
      <c r="I22" s="165"/>
      <c r="J22" s="161"/>
      <c r="K22" s="162"/>
      <c r="L22" s="163"/>
    </row>
    <row r="23" spans="1:12" s="134" customFormat="1" ht="15" customHeight="1" x14ac:dyDescent="0.2">
      <c r="A23" s="401"/>
      <c r="B23" s="402" t="s">
        <v>273</v>
      </c>
      <c r="C23" s="403" t="s">
        <v>274</v>
      </c>
      <c r="D23" s="97">
        <f t="shared" si="0"/>
        <v>0</v>
      </c>
      <c r="E23" s="164"/>
      <c r="F23" s="166"/>
      <c r="G23" s="166"/>
      <c r="H23" s="166"/>
      <c r="I23" s="167"/>
      <c r="J23" s="161"/>
      <c r="K23" s="162"/>
      <c r="L23" s="163"/>
    </row>
    <row r="24" spans="1:12" s="134" customFormat="1" ht="15" customHeight="1" x14ac:dyDescent="0.2">
      <c r="A24" s="401"/>
      <c r="B24" s="402" t="s">
        <v>299</v>
      </c>
      <c r="C24" s="403" t="s">
        <v>300</v>
      </c>
      <c r="D24" s="97">
        <f t="shared" si="0"/>
        <v>0</v>
      </c>
      <c r="E24" s="164"/>
      <c r="F24" s="164"/>
      <c r="G24" s="164"/>
      <c r="H24" s="164"/>
      <c r="I24" s="165"/>
      <c r="J24" s="161"/>
      <c r="K24" s="162"/>
      <c r="L24" s="163"/>
    </row>
    <row r="25" spans="1:12" s="134" customFormat="1" ht="15" customHeight="1" x14ac:dyDescent="0.2">
      <c r="A25" s="401"/>
      <c r="B25" s="402" t="s">
        <v>301</v>
      </c>
      <c r="C25" s="403" t="s">
        <v>302</v>
      </c>
      <c r="D25" s="97">
        <f t="shared" si="0"/>
        <v>0</v>
      </c>
      <c r="E25" s="164"/>
      <c r="F25" s="164"/>
      <c r="G25" s="164"/>
      <c r="H25" s="164"/>
      <c r="I25" s="165"/>
      <c r="J25" s="161"/>
      <c r="K25" s="162"/>
      <c r="L25" s="163"/>
    </row>
    <row r="26" spans="1:12" s="134" customFormat="1" ht="15" customHeight="1" x14ac:dyDescent="0.2">
      <c r="A26" s="401"/>
      <c r="B26" s="402" t="s">
        <v>303</v>
      </c>
      <c r="C26" s="403" t="s">
        <v>304</v>
      </c>
      <c r="D26" s="97">
        <f t="shared" si="0"/>
        <v>0</v>
      </c>
      <c r="E26" s="164"/>
      <c r="F26" s="164"/>
      <c r="G26" s="164"/>
      <c r="H26" s="164"/>
      <c r="I26" s="165"/>
      <c r="J26" s="161"/>
      <c r="K26" s="162"/>
      <c r="L26" s="163"/>
    </row>
    <row r="27" spans="1:12" s="134" customFormat="1" ht="15" customHeight="1" x14ac:dyDescent="0.2">
      <c r="A27" s="405"/>
      <c r="B27" s="406" t="s">
        <v>616</v>
      </c>
      <c r="C27" s="403" t="s">
        <v>617</v>
      </c>
      <c r="D27" s="97">
        <f t="shared" si="0"/>
        <v>0</v>
      </c>
      <c r="E27" s="164"/>
      <c r="F27" s="164"/>
      <c r="G27" s="164"/>
      <c r="H27" s="164"/>
      <c r="I27" s="165"/>
      <c r="J27" s="161"/>
      <c r="K27" s="162"/>
      <c r="L27" s="163"/>
    </row>
    <row r="28" spans="1:12" s="134" customFormat="1" ht="15" customHeight="1" x14ac:dyDescent="0.2">
      <c r="A28" s="405"/>
      <c r="B28" s="406" t="s">
        <v>618</v>
      </c>
      <c r="C28" s="403" t="s">
        <v>187</v>
      </c>
      <c r="D28" s="97">
        <f t="shared" si="0"/>
        <v>0</v>
      </c>
      <c r="E28" s="164"/>
      <c r="F28" s="164"/>
      <c r="G28" s="164"/>
      <c r="H28" s="164"/>
      <c r="I28" s="165"/>
      <c r="J28" s="161"/>
      <c r="K28" s="162"/>
      <c r="L28" s="163"/>
    </row>
    <row r="29" spans="1:12" s="134" customFormat="1" ht="15" customHeight="1" x14ac:dyDescent="0.2">
      <c r="A29" s="405"/>
      <c r="B29" s="406" t="s">
        <v>121</v>
      </c>
      <c r="C29" s="403" t="s">
        <v>122</v>
      </c>
      <c r="D29" s="97">
        <f t="shared" si="0"/>
        <v>0</v>
      </c>
      <c r="E29" s="164"/>
      <c r="F29" s="164"/>
      <c r="G29" s="164"/>
      <c r="H29" s="164"/>
      <c r="I29" s="165"/>
      <c r="J29" s="161"/>
      <c r="K29" s="162"/>
      <c r="L29" s="163"/>
    </row>
    <row r="30" spans="1:12" s="134" customFormat="1" ht="15" customHeight="1" x14ac:dyDescent="0.2">
      <c r="A30" s="405"/>
      <c r="B30" s="406" t="s">
        <v>828</v>
      </c>
      <c r="C30" s="403" t="s">
        <v>827</v>
      </c>
      <c r="D30" s="97">
        <f t="shared" si="0"/>
        <v>0</v>
      </c>
      <c r="E30" s="164"/>
      <c r="F30" s="164"/>
      <c r="G30" s="164"/>
      <c r="H30" s="164"/>
      <c r="I30" s="165"/>
      <c r="J30" s="161"/>
      <c r="K30" s="162"/>
      <c r="L30" s="163"/>
    </row>
    <row r="31" spans="1:12" s="134" customFormat="1" ht="15" customHeight="1" x14ac:dyDescent="0.2">
      <c r="A31" s="405"/>
      <c r="B31" s="402" t="s">
        <v>124</v>
      </c>
      <c r="C31" s="403" t="s">
        <v>125</v>
      </c>
      <c r="D31" s="97">
        <f t="shared" si="0"/>
        <v>0</v>
      </c>
      <c r="E31" s="164"/>
      <c r="F31" s="164"/>
      <c r="G31" s="164"/>
      <c r="H31" s="164"/>
      <c r="I31" s="165"/>
      <c r="J31" s="161"/>
      <c r="K31" s="162"/>
      <c r="L31" s="163"/>
    </row>
    <row r="32" spans="1:12" s="134" customFormat="1" ht="17.25" customHeight="1" x14ac:dyDescent="0.25">
      <c r="A32" s="405" t="s">
        <v>157</v>
      </c>
      <c r="B32" s="402"/>
      <c r="C32" s="399" t="s">
        <v>126</v>
      </c>
      <c r="D32" s="97">
        <f t="shared" si="0"/>
        <v>0</v>
      </c>
      <c r="E32" s="135"/>
      <c r="F32" s="136">
        <f t="shared" ref="F32:L32" si="6">SUM(F33:F38)</f>
        <v>0</v>
      </c>
      <c r="G32" s="136">
        <f t="shared" si="6"/>
        <v>0</v>
      </c>
      <c r="H32" s="136">
        <f t="shared" si="6"/>
        <v>0</v>
      </c>
      <c r="I32" s="136">
        <f t="shared" si="6"/>
        <v>0</v>
      </c>
      <c r="J32" s="135">
        <f t="shared" si="6"/>
        <v>0</v>
      </c>
      <c r="K32" s="135">
        <f t="shared" si="6"/>
        <v>0</v>
      </c>
      <c r="L32" s="140">
        <f t="shared" si="6"/>
        <v>0</v>
      </c>
    </row>
    <row r="33" spans="1:12" s="134" customFormat="1" ht="15" customHeight="1" x14ac:dyDescent="0.2">
      <c r="A33" s="405"/>
      <c r="B33" s="402" t="s">
        <v>14</v>
      </c>
      <c r="C33" s="403" t="s">
        <v>127</v>
      </c>
      <c r="D33" s="97">
        <f t="shared" si="0"/>
        <v>0</v>
      </c>
      <c r="E33" s="135"/>
      <c r="F33" s="135"/>
      <c r="G33" s="135"/>
      <c r="H33" s="135"/>
      <c r="I33" s="137"/>
      <c r="J33" s="112"/>
      <c r="K33" s="129"/>
      <c r="L33" s="113"/>
    </row>
    <row r="34" spans="1:12" s="134" customFormat="1" ht="15" customHeight="1" x14ac:dyDescent="0.2">
      <c r="A34" s="405"/>
      <c r="B34" s="408" t="s">
        <v>826</v>
      </c>
      <c r="C34" s="403" t="s">
        <v>517</v>
      </c>
      <c r="D34" s="97">
        <f t="shared" si="0"/>
        <v>0</v>
      </c>
      <c r="E34" s="135"/>
      <c r="F34" s="135"/>
      <c r="G34" s="135"/>
      <c r="H34" s="135"/>
      <c r="I34" s="137"/>
      <c r="J34" s="112"/>
      <c r="K34" s="129"/>
      <c r="L34" s="113"/>
    </row>
    <row r="35" spans="1:12" s="134" customFormat="1" ht="15" customHeight="1" x14ac:dyDescent="0.2">
      <c r="A35" s="405"/>
      <c r="B35" s="402" t="s">
        <v>518</v>
      </c>
      <c r="C35" s="403" t="s">
        <v>519</v>
      </c>
      <c r="D35" s="97">
        <f t="shared" si="0"/>
        <v>0</v>
      </c>
      <c r="E35" s="135"/>
      <c r="F35" s="135"/>
      <c r="G35" s="135"/>
      <c r="H35" s="135"/>
      <c r="I35" s="137"/>
      <c r="J35" s="112"/>
      <c r="K35" s="129"/>
      <c r="L35" s="113"/>
    </row>
    <row r="36" spans="1:12" s="134" customFormat="1" ht="15" customHeight="1" x14ac:dyDescent="0.2">
      <c r="A36" s="405"/>
      <c r="B36" s="402" t="s">
        <v>520</v>
      </c>
      <c r="C36" s="403" t="s">
        <v>521</v>
      </c>
      <c r="D36" s="97">
        <f t="shared" si="0"/>
        <v>0</v>
      </c>
      <c r="E36" s="135"/>
      <c r="F36" s="135"/>
      <c r="G36" s="135"/>
      <c r="H36" s="135"/>
      <c r="I36" s="137"/>
      <c r="J36" s="112"/>
      <c r="K36" s="129"/>
      <c r="L36" s="113"/>
    </row>
    <row r="37" spans="1:12" s="134" customFormat="1" ht="15" customHeight="1" x14ac:dyDescent="0.2">
      <c r="A37" s="405"/>
      <c r="B37" s="334" t="s">
        <v>818</v>
      </c>
      <c r="C37" s="335" t="s">
        <v>817</v>
      </c>
      <c r="D37" s="97">
        <f t="shared" si="0"/>
        <v>0</v>
      </c>
      <c r="E37" s="135"/>
      <c r="F37" s="135"/>
      <c r="G37" s="135"/>
      <c r="H37" s="135"/>
      <c r="I37" s="137"/>
      <c r="J37" s="112"/>
      <c r="K37" s="129"/>
      <c r="L37" s="113"/>
    </row>
    <row r="38" spans="1:12" s="134" customFormat="1" ht="15" customHeight="1" x14ac:dyDescent="0.2">
      <c r="A38" s="401"/>
      <c r="B38" s="402" t="s">
        <v>774</v>
      </c>
      <c r="C38" s="403" t="s">
        <v>775</v>
      </c>
      <c r="D38" s="97">
        <f t="shared" si="0"/>
        <v>0</v>
      </c>
      <c r="E38" s="135"/>
      <c r="F38" s="135"/>
      <c r="G38" s="135"/>
      <c r="H38" s="135"/>
      <c r="I38" s="137"/>
      <c r="J38" s="112"/>
      <c r="K38" s="129"/>
      <c r="L38" s="113"/>
    </row>
    <row r="39" spans="1:12" s="92" customFormat="1" ht="16.5" customHeight="1" x14ac:dyDescent="0.25">
      <c r="A39" s="336" t="s">
        <v>824</v>
      </c>
      <c r="B39" s="334"/>
      <c r="C39" s="337" t="s">
        <v>580</v>
      </c>
      <c r="D39" s="313">
        <f>D40+D41+D42+D43+D44+D45+D46</f>
        <v>0</v>
      </c>
      <c r="E39" s="110"/>
      <c r="F39" s="115">
        <f>F40+F41+F42+F43+F44+F45+F46</f>
        <v>0</v>
      </c>
      <c r="G39" s="115">
        <f t="shared" ref="G39:L39" si="7">G40+G41+G42+G43+G44+G45+G46</f>
        <v>0</v>
      </c>
      <c r="H39" s="115">
        <f t="shared" si="7"/>
        <v>0</v>
      </c>
      <c r="I39" s="115">
        <f t="shared" si="7"/>
        <v>0</v>
      </c>
      <c r="J39" s="110">
        <f t="shared" si="7"/>
        <v>0</v>
      </c>
      <c r="K39" s="110">
        <f t="shared" si="7"/>
        <v>0</v>
      </c>
      <c r="L39" s="111">
        <f t="shared" si="7"/>
        <v>0</v>
      </c>
    </row>
    <row r="40" spans="1:12" s="134" customFormat="1" ht="15.6" customHeight="1" x14ac:dyDescent="0.2">
      <c r="A40" s="405"/>
      <c r="B40" s="406" t="s">
        <v>581</v>
      </c>
      <c r="C40" s="403" t="s">
        <v>582</v>
      </c>
      <c r="D40" s="97">
        <f t="shared" si="0"/>
        <v>0</v>
      </c>
      <c r="E40" s="135"/>
      <c r="F40" s="135"/>
      <c r="G40" s="135"/>
      <c r="H40" s="135"/>
      <c r="I40" s="137"/>
      <c r="J40" s="112"/>
      <c r="K40" s="129"/>
      <c r="L40" s="113"/>
    </row>
    <row r="41" spans="1:12" s="134" customFormat="1" ht="15.6" customHeight="1" x14ac:dyDescent="0.2">
      <c r="A41" s="405"/>
      <c r="B41" s="406" t="s">
        <v>583</v>
      </c>
      <c r="C41" s="403" t="s">
        <v>584</v>
      </c>
      <c r="D41" s="97">
        <f t="shared" si="0"/>
        <v>0</v>
      </c>
      <c r="E41" s="135"/>
      <c r="F41" s="135"/>
      <c r="G41" s="135"/>
      <c r="H41" s="135"/>
      <c r="I41" s="137"/>
      <c r="J41" s="112"/>
      <c r="K41" s="129"/>
      <c r="L41" s="113"/>
    </row>
    <row r="42" spans="1:12" s="134" customFormat="1" ht="15.6" customHeight="1" x14ac:dyDescent="0.2">
      <c r="A42" s="405"/>
      <c r="B42" s="406" t="s">
        <v>585</v>
      </c>
      <c r="C42" s="403" t="s">
        <v>490</v>
      </c>
      <c r="D42" s="97">
        <f t="shared" si="0"/>
        <v>0</v>
      </c>
      <c r="E42" s="135"/>
      <c r="F42" s="135"/>
      <c r="G42" s="135"/>
      <c r="H42" s="135"/>
      <c r="I42" s="137"/>
      <c r="J42" s="112"/>
      <c r="K42" s="129"/>
      <c r="L42" s="113"/>
    </row>
    <row r="43" spans="1:12" s="134" customFormat="1" ht="15.6" customHeight="1" x14ac:dyDescent="0.2">
      <c r="A43" s="405"/>
      <c r="B43" s="409" t="s">
        <v>491</v>
      </c>
      <c r="C43" s="403" t="s">
        <v>659</v>
      </c>
      <c r="D43" s="97">
        <f t="shared" si="0"/>
        <v>0</v>
      </c>
      <c r="E43" s="135"/>
      <c r="F43" s="135"/>
      <c r="G43" s="135"/>
      <c r="H43" s="135"/>
      <c r="I43" s="137"/>
      <c r="J43" s="112"/>
      <c r="K43" s="129"/>
      <c r="L43" s="113"/>
    </row>
    <row r="44" spans="1:12" s="134" customFormat="1" ht="15.6" customHeight="1" x14ac:dyDescent="0.2">
      <c r="A44" s="405"/>
      <c r="B44" s="409" t="s">
        <v>181</v>
      </c>
      <c r="C44" s="403" t="s">
        <v>637</v>
      </c>
      <c r="D44" s="97">
        <f t="shared" si="0"/>
        <v>0</v>
      </c>
      <c r="E44" s="135"/>
      <c r="F44" s="135"/>
      <c r="G44" s="135"/>
      <c r="H44" s="135"/>
      <c r="I44" s="137"/>
      <c r="J44" s="112"/>
      <c r="K44" s="129"/>
      <c r="L44" s="113"/>
    </row>
    <row r="45" spans="1:12" s="134" customFormat="1" ht="15.6" customHeight="1" x14ac:dyDescent="0.2">
      <c r="A45" s="405"/>
      <c r="B45" s="406" t="s">
        <v>638</v>
      </c>
      <c r="C45" s="403" t="s">
        <v>639</v>
      </c>
      <c r="D45" s="97">
        <f t="shared" si="0"/>
        <v>0</v>
      </c>
      <c r="E45" s="135"/>
      <c r="F45" s="135"/>
      <c r="G45" s="135"/>
      <c r="H45" s="135"/>
      <c r="I45" s="137"/>
      <c r="J45" s="112"/>
      <c r="K45" s="129"/>
      <c r="L45" s="113"/>
    </row>
    <row r="46" spans="1:12" s="92" customFormat="1" ht="15.6" customHeight="1" x14ac:dyDescent="0.2">
      <c r="A46" s="336"/>
      <c r="B46" s="339" t="s">
        <v>822</v>
      </c>
      <c r="C46" s="335" t="s">
        <v>823</v>
      </c>
      <c r="D46" s="97">
        <f t="shared" si="0"/>
        <v>0</v>
      </c>
      <c r="E46" s="110"/>
      <c r="F46" s="110"/>
      <c r="G46" s="110"/>
      <c r="H46" s="110"/>
      <c r="I46" s="128"/>
      <c r="J46" s="112"/>
      <c r="K46" s="129"/>
      <c r="L46" s="113"/>
    </row>
    <row r="47" spans="1:12" s="93" customFormat="1" ht="39" customHeight="1" x14ac:dyDescent="0.25">
      <c r="A47" s="819" t="s">
        <v>735</v>
      </c>
      <c r="B47" s="820"/>
      <c r="C47" s="400" t="s">
        <v>37</v>
      </c>
      <c r="D47" s="97">
        <f t="shared" si="0"/>
        <v>12</v>
      </c>
      <c r="E47" s="108"/>
      <c r="F47" s="118">
        <f t="shared" ref="F47:L47" si="8">F48+F59+F60+F63+F68+F72+F75+F77+F78+F79+F80+F93+F94</f>
        <v>4</v>
      </c>
      <c r="G47" s="118">
        <f t="shared" si="8"/>
        <v>0</v>
      </c>
      <c r="H47" s="118">
        <f t="shared" si="8"/>
        <v>0</v>
      </c>
      <c r="I47" s="118">
        <f t="shared" si="8"/>
        <v>8</v>
      </c>
      <c r="J47" s="108">
        <f t="shared" si="8"/>
        <v>0</v>
      </c>
      <c r="K47" s="108">
        <f t="shared" si="8"/>
        <v>0</v>
      </c>
      <c r="L47" s="109">
        <f t="shared" si="8"/>
        <v>0</v>
      </c>
    </row>
    <row r="48" spans="1:12" s="134" customFormat="1" ht="14.25" customHeight="1" x14ac:dyDescent="0.25">
      <c r="A48" s="410" t="s">
        <v>38</v>
      </c>
      <c r="B48" s="402"/>
      <c r="C48" s="399" t="s">
        <v>39</v>
      </c>
      <c r="D48" s="97">
        <f t="shared" si="0"/>
        <v>0</v>
      </c>
      <c r="E48" s="135"/>
      <c r="F48" s="136">
        <f t="shared" ref="F48:L48" si="9">SUM(F49:F58)</f>
        <v>0</v>
      </c>
      <c r="G48" s="136">
        <f t="shared" si="9"/>
        <v>0</v>
      </c>
      <c r="H48" s="136">
        <f t="shared" si="9"/>
        <v>0</v>
      </c>
      <c r="I48" s="136">
        <f t="shared" si="9"/>
        <v>0</v>
      </c>
      <c r="J48" s="135">
        <f t="shared" si="9"/>
        <v>0</v>
      </c>
      <c r="K48" s="135">
        <f t="shared" si="9"/>
        <v>0</v>
      </c>
      <c r="L48" s="140">
        <f t="shared" si="9"/>
        <v>0</v>
      </c>
    </row>
    <row r="49" spans="1:12" s="134" customFormat="1" ht="15" customHeight="1" x14ac:dyDescent="0.2">
      <c r="A49" s="405"/>
      <c r="B49" s="406" t="s">
        <v>40</v>
      </c>
      <c r="C49" s="403" t="s">
        <v>41</v>
      </c>
      <c r="D49" s="97">
        <f t="shared" si="0"/>
        <v>0</v>
      </c>
      <c r="E49" s="135"/>
      <c r="F49" s="135"/>
      <c r="G49" s="135"/>
      <c r="H49" s="135"/>
      <c r="I49" s="137"/>
      <c r="J49" s="112"/>
      <c r="K49" s="129"/>
      <c r="L49" s="113"/>
    </row>
    <row r="50" spans="1:12" s="134" customFormat="1" ht="15" customHeight="1" x14ac:dyDescent="0.2">
      <c r="A50" s="405"/>
      <c r="B50" s="406" t="s">
        <v>42</v>
      </c>
      <c r="C50" s="403" t="s">
        <v>43</v>
      </c>
      <c r="D50" s="97">
        <f t="shared" si="0"/>
        <v>0</v>
      </c>
      <c r="E50" s="135"/>
      <c r="F50" s="135"/>
      <c r="G50" s="135"/>
      <c r="H50" s="135"/>
      <c r="I50" s="137"/>
      <c r="J50" s="112"/>
      <c r="K50" s="129"/>
      <c r="L50" s="113"/>
    </row>
    <row r="51" spans="1:12" s="134" customFormat="1" ht="15" customHeight="1" x14ac:dyDescent="0.2">
      <c r="A51" s="405"/>
      <c r="B51" s="406" t="s">
        <v>548</v>
      </c>
      <c r="C51" s="403" t="s">
        <v>549</v>
      </c>
      <c r="D51" s="97">
        <f t="shared" si="0"/>
        <v>0</v>
      </c>
      <c r="E51" s="135"/>
      <c r="F51" s="135"/>
      <c r="G51" s="135"/>
      <c r="H51" s="135"/>
      <c r="I51" s="137"/>
      <c r="J51" s="112"/>
      <c r="K51" s="129"/>
      <c r="L51" s="113"/>
    </row>
    <row r="52" spans="1:12" s="134" customFormat="1" ht="15" customHeight="1" x14ac:dyDescent="0.2">
      <c r="A52" s="405"/>
      <c r="B52" s="406" t="s">
        <v>550</v>
      </c>
      <c r="C52" s="403" t="s">
        <v>593</v>
      </c>
      <c r="D52" s="97">
        <f t="shared" si="0"/>
        <v>0</v>
      </c>
      <c r="E52" s="135"/>
      <c r="F52" s="135"/>
      <c r="G52" s="135"/>
      <c r="H52" s="135"/>
      <c r="I52" s="137"/>
      <c r="J52" s="112"/>
      <c r="K52" s="129"/>
      <c r="L52" s="113"/>
    </row>
    <row r="53" spans="1:12" s="134" customFormat="1" ht="15" customHeight="1" x14ac:dyDescent="0.2">
      <c r="A53" s="405"/>
      <c r="B53" s="406" t="s">
        <v>594</v>
      </c>
      <c r="C53" s="403" t="s">
        <v>595</v>
      </c>
      <c r="D53" s="97">
        <f t="shared" si="0"/>
        <v>0</v>
      </c>
      <c r="E53" s="135"/>
      <c r="F53" s="135"/>
      <c r="G53" s="135"/>
      <c r="H53" s="135"/>
      <c r="I53" s="137"/>
      <c r="J53" s="112"/>
      <c r="K53" s="129"/>
      <c r="L53" s="113"/>
    </row>
    <row r="54" spans="1:12" s="134" customFormat="1" ht="15" customHeight="1" x14ac:dyDescent="0.2">
      <c r="A54" s="405"/>
      <c r="B54" s="406" t="s">
        <v>596</v>
      </c>
      <c r="C54" s="403" t="s">
        <v>597</v>
      </c>
      <c r="D54" s="97">
        <f t="shared" si="0"/>
        <v>0</v>
      </c>
      <c r="E54" s="135"/>
      <c r="F54" s="135"/>
      <c r="G54" s="135"/>
      <c r="H54" s="135"/>
      <c r="I54" s="137"/>
      <c r="J54" s="112"/>
      <c r="K54" s="129"/>
      <c r="L54" s="113"/>
    </row>
    <row r="55" spans="1:12" s="134" customFormat="1" ht="15" customHeight="1" x14ac:dyDescent="0.2">
      <c r="A55" s="405"/>
      <c r="B55" s="406" t="s">
        <v>598</v>
      </c>
      <c r="C55" s="403" t="s">
        <v>599</v>
      </c>
      <c r="D55" s="97">
        <f t="shared" si="0"/>
        <v>0</v>
      </c>
      <c r="E55" s="135"/>
      <c r="F55" s="135"/>
      <c r="G55" s="135"/>
      <c r="H55" s="135"/>
      <c r="I55" s="137"/>
      <c r="J55" s="112"/>
      <c r="K55" s="129"/>
      <c r="L55" s="113"/>
    </row>
    <row r="56" spans="1:12" s="134" customFormat="1" ht="15" customHeight="1" x14ac:dyDescent="0.2">
      <c r="A56" s="405"/>
      <c r="B56" s="406" t="s">
        <v>600</v>
      </c>
      <c r="C56" s="403" t="s">
        <v>601</v>
      </c>
      <c r="D56" s="97">
        <f t="shared" si="0"/>
        <v>0</v>
      </c>
      <c r="E56" s="135"/>
      <c r="F56" s="135"/>
      <c r="G56" s="135"/>
      <c r="H56" s="135"/>
      <c r="I56" s="137"/>
      <c r="J56" s="112"/>
      <c r="K56" s="129"/>
      <c r="L56" s="113"/>
    </row>
    <row r="57" spans="1:12" s="134" customFormat="1" ht="15" customHeight="1" x14ac:dyDescent="0.2">
      <c r="A57" s="405"/>
      <c r="B57" s="411" t="s">
        <v>331</v>
      </c>
      <c r="C57" s="403" t="s">
        <v>602</v>
      </c>
      <c r="D57" s="97">
        <f t="shared" si="0"/>
        <v>0</v>
      </c>
      <c r="E57" s="135"/>
      <c r="F57" s="135"/>
      <c r="G57" s="135"/>
      <c r="H57" s="135"/>
      <c r="I57" s="137"/>
      <c r="J57" s="112"/>
      <c r="K57" s="129"/>
      <c r="L57" s="113"/>
    </row>
    <row r="58" spans="1:12" s="134" customFormat="1" ht="15" customHeight="1" x14ac:dyDescent="0.2">
      <c r="A58" s="405"/>
      <c r="B58" s="406" t="s">
        <v>603</v>
      </c>
      <c r="C58" s="403" t="s">
        <v>604</v>
      </c>
      <c r="D58" s="97">
        <f t="shared" si="0"/>
        <v>0</v>
      </c>
      <c r="E58" s="135"/>
      <c r="F58" s="135"/>
      <c r="G58" s="135"/>
      <c r="H58" s="135"/>
      <c r="I58" s="137"/>
      <c r="J58" s="112"/>
      <c r="K58" s="129"/>
      <c r="L58" s="113"/>
    </row>
    <row r="59" spans="1:12" s="134" customFormat="1" ht="15" customHeight="1" x14ac:dyDescent="0.25">
      <c r="A59" s="405" t="s">
        <v>605</v>
      </c>
      <c r="B59" s="402"/>
      <c r="C59" s="399" t="s">
        <v>606</v>
      </c>
      <c r="D59" s="97">
        <f t="shared" si="0"/>
        <v>0</v>
      </c>
      <c r="E59" s="135"/>
      <c r="F59" s="135"/>
      <c r="G59" s="135"/>
      <c r="H59" s="135"/>
      <c r="I59" s="137"/>
      <c r="J59" s="112"/>
      <c r="K59" s="129"/>
      <c r="L59" s="113"/>
    </row>
    <row r="60" spans="1:12" s="134" customFormat="1" ht="17.25" customHeight="1" x14ac:dyDescent="0.25">
      <c r="A60" s="405" t="s">
        <v>607</v>
      </c>
      <c r="B60" s="398"/>
      <c r="C60" s="399" t="s">
        <v>608</v>
      </c>
      <c r="D60" s="97">
        <f t="shared" si="0"/>
        <v>0</v>
      </c>
      <c r="E60" s="135"/>
      <c r="F60" s="136">
        <f t="shared" ref="F60:L60" si="10">F61</f>
        <v>0</v>
      </c>
      <c r="G60" s="136">
        <f t="shared" si="10"/>
        <v>0</v>
      </c>
      <c r="H60" s="136">
        <f t="shared" si="10"/>
        <v>0</v>
      </c>
      <c r="I60" s="136">
        <f t="shared" si="10"/>
        <v>0</v>
      </c>
      <c r="J60" s="135">
        <f t="shared" si="10"/>
        <v>0</v>
      </c>
      <c r="K60" s="135">
        <f t="shared" si="10"/>
        <v>0</v>
      </c>
      <c r="L60" s="140">
        <f t="shared" si="10"/>
        <v>0</v>
      </c>
    </row>
    <row r="61" spans="1:12" s="134" customFormat="1" ht="15" customHeight="1" x14ac:dyDescent="0.2">
      <c r="A61" s="405"/>
      <c r="B61" s="411" t="s">
        <v>609</v>
      </c>
      <c r="C61" s="403" t="s">
        <v>610</v>
      </c>
      <c r="D61" s="97">
        <f t="shared" si="0"/>
        <v>0</v>
      </c>
      <c r="E61" s="135"/>
      <c r="F61" s="135"/>
      <c r="G61" s="135">
        <v>0</v>
      </c>
      <c r="H61" s="135"/>
      <c r="I61" s="137">
        <v>0</v>
      </c>
      <c r="J61" s="112"/>
      <c r="K61" s="129"/>
      <c r="L61" s="113"/>
    </row>
    <row r="62" spans="1:12" s="134" customFormat="1" ht="15" customHeight="1" x14ac:dyDescent="0.2">
      <c r="A62" s="405"/>
      <c r="B62" s="411" t="s">
        <v>611</v>
      </c>
      <c r="C62" s="403" t="s">
        <v>612</v>
      </c>
      <c r="D62" s="97">
        <f t="shared" si="0"/>
        <v>0</v>
      </c>
      <c r="E62" s="135"/>
      <c r="F62" s="135"/>
      <c r="G62" s="135"/>
      <c r="H62" s="135"/>
      <c r="I62" s="137"/>
      <c r="J62" s="112"/>
      <c r="K62" s="129"/>
      <c r="L62" s="113"/>
    </row>
    <row r="63" spans="1:12" s="134" customFormat="1" ht="15" customHeight="1" x14ac:dyDescent="0.25">
      <c r="A63" s="405" t="s">
        <v>224</v>
      </c>
      <c r="B63" s="398"/>
      <c r="C63" s="399" t="s">
        <v>225</v>
      </c>
      <c r="D63" s="97">
        <f t="shared" si="0"/>
        <v>12</v>
      </c>
      <c r="E63" s="135"/>
      <c r="F63" s="136">
        <f t="shared" ref="F63:L63" si="11">SUM(F64:F67)</f>
        <v>4</v>
      </c>
      <c r="G63" s="136">
        <f t="shared" si="11"/>
        <v>0</v>
      </c>
      <c r="H63" s="136">
        <f t="shared" si="11"/>
        <v>0</v>
      </c>
      <c r="I63" s="136">
        <f t="shared" si="11"/>
        <v>8</v>
      </c>
      <c r="J63" s="135">
        <f t="shared" si="11"/>
        <v>0</v>
      </c>
      <c r="K63" s="135">
        <f t="shared" si="11"/>
        <v>0</v>
      </c>
      <c r="L63" s="140">
        <f t="shared" si="11"/>
        <v>0</v>
      </c>
    </row>
    <row r="64" spans="1:12" s="134" customFormat="1" ht="15.6" customHeight="1" x14ac:dyDescent="0.2">
      <c r="A64" s="405"/>
      <c r="B64" s="406" t="s">
        <v>226</v>
      </c>
      <c r="C64" s="403" t="s">
        <v>227</v>
      </c>
      <c r="D64" s="97">
        <f t="shared" si="0"/>
        <v>12</v>
      </c>
      <c r="E64" s="135"/>
      <c r="F64" s="135">
        <v>4</v>
      </c>
      <c r="G64" s="135">
        <v>0</v>
      </c>
      <c r="H64" s="135">
        <v>0</v>
      </c>
      <c r="I64" s="137">
        <v>8</v>
      </c>
      <c r="J64" s="112"/>
      <c r="K64" s="129"/>
      <c r="L64" s="113"/>
    </row>
    <row r="65" spans="1:12" s="134" customFormat="1" ht="15.6" customHeight="1" x14ac:dyDescent="0.2">
      <c r="A65" s="405"/>
      <c r="B65" s="406" t="s">
        <v>100</v>
      </c>
      <c r="C65" s="403" t="s">
        <v>101</v>
      </c>
      <c r="D65" s="97">
        <f t="shared" si="0"/>
        <v>0</v>
      </c>
      <c r="E65" s="135"/>
      <c r="F65" s="135"/>
      <c r="G65" s="135"/>
      <c r="H65" s="135"/>
      <c r="I65" s="137"/>
      <c r="J65" s="112"/>
      <c r="K65" s="129"/>
      <c r="L65" s="113"/>
    </row>
    <row r="66" spans="1:12" s="134" customFormat="1" ht="15.6" customHeight="1" x14ac:dyDescent="0.2">
      <c r="A66" s="405"/>
      <c r="B66" s="406" t="s">
        <v>102</v>
      </c>
      <c r="C66" s="403" t="s">
        <v>103</v>
      </c>
      <c r="D66" s="97">
        <f t="shared" si="0"/>
        <v>0</v>
      </c>
      <c r="E66" s="135"/>
      <c r="F66" s="135"/>
      <c r="G66" s="135">
        <v>0</v>
      </c>
      <c r="H66" s="135"/>
      <c r="I66" s="137">
        <v>0</v>
      </c>
      <c r="J66" s="112"/>
      <c r="K66" s="129"/>
      <c r="L66" s="113"/>
    </row>
    <row r="67" spans="1:12" s="134" customFormat="1" ht="15.6" customHeight="1" x14ac:dyDescent="0.2">
      <c r="A67" s="405"/>
      <c r="B67" s="406" t="s">
        <v>104</v>
      </c>
      <c r="C67" s="403" t="s">
        <v>105</v>
      </c>
      <c r="D67" s="97">
        <f t="shared" si="0"/>
        <v>0</v>
      </c>
      <c r="E67" s="135"/>
      <c r="F67" s="135"/>
      <c r="G67" s="135"/>
      <c r="H67" s="135"/>
      <c r="I67" s="137"/>
      <c r="J67" s="112"/>
      <c r="K67" s="129"/>
      <c r="L67" s="113"/>
    </row>
    <row r="68" spans="1:12" s="134" customFormat="1" ht="29.25" customHeight="1" x14ac:dyDescent="0.25">
      <c r="A68" s="751" t="s">
        <v>702</v>
      </c>
      <c r="B68" s="752"/>
      <c r="C68" s="399" t="s">
        <v>703</v>
      </c>
      <c r="D68" s="97">
        <f t="shared" si="0"/>
        <v>0</v>
      </c>
      <c r="E68" s="135"/>
      <c r="F68" s="136">
        <f t="shared" ref="F68:L68" si="12">SUM(F69:F71)</f>
        <v>0</v>
      </c>
      <c r="G68" s="136">
        <f t="shared" si="12"/>
        <v>0</v>
      </c>
      <c r="H68" s="136">
        <f t="shared" si="12"/>
        <v>0</v>
      </c>
      <c r="I68" s="136">
        <f t="shared" si="12"/>
        <v>0</v>
      </c>
      <c r="J68" s="135">
        <f t="shared" si="12"/>
        <v>0</v>
      </c>
      <c r="K68" s="135">
        <f t="shared" si="12"/>
        <v>0</v>
      </c>
      <c r="L68" s="140">
        <f t="shared" si="12"/>
        <v>0</v>
      </c>
    </row>
    <row r="69" spans="1:12" s="134" customFormat="1" ht="15" customHeight="1" x14ac:dyDescent="0.2">
      <c r="A69" s="405"/>
      <c r="B69" s="406" t="s">
        <v>704</v>
      </c>
      <c r="C69" s="403" t="s">
        <v>705</v>
      </c>
      <c r="D69" s="97">
        <f t="shared" si="0"/>
        <v>0</v>
      </c>
      <c r="E69" s="135"/>
      <c r="F69" s="135"/>
      <c r="G69" s="135"/>
      <c r="H69" s="135"/>
      <c r="I69" s="137"/>
      <c r="J69" s="112"/>
      <c r="K69" s="129"/>
      <c r="L69" s="113"/>
    </row>
    <row r="70" spans="1:12" s="134" customFormat="1" ht="15" customHeight="1" x14ac:dyDescent="0.2">
      <c r="A70" s="405"/>
      <c r="B70" s="406" t="s">
        <v>706</v>
      </c>
      <c r="C70" s="403" t="s">
        <v>707</v>
      </c>
      <c r="D70" s="97">
        <f t="shared" si="0"/>
        <v>0</v>
      </c>
      <c r="E70" s="135"/>
      <c r="F70" s="135"/>
      <c r="G70" s="135"/>
      <c r="H70" s="135"/>
      <c r="I70" s="137"/>
      <c r="J70" s="112"/>
      <c r="K70" s="129"/>
      <c r="L70" s="113"/>
    </row>
    <row r="71" spans="1:12" s="134" customFormat="1" ht="15" customHeight="1" x14ac:dyDescent="0.2">
      <c r="A71" s="405"/>
      <c r="B71" s="406" t="s">
        <v>717</v>
      </c>
      <c r="C71" s="403" t="s">
        <v>718</v>
      </c>
      <c r="D71" s="97">
        <f t="shared" si="0"/>
        <v>0</v>
      </c>
      <c r="E71" s="135"/>
      <c r="F71" s="135"/>
      <c r="G71" s="135"/>
      <c r="H71" s="135"/>
      <c r="I71" s="137"/>
      <c r="J71" s="112"/>
      <c r="K71" s="129"/>
      <c r="L71" s="113"/>
    </row>
    <row r="72" spans="1:12" s="134" customFormat="1" ht="17.25" customHeight="1" x14ac:dyDescent="0.25">
      <c r="A72" s="412" t="s">
        <v>112</v>
      </c>
      <c r="B72" s="398"/>
      <c r="C72" s="399" t="s">
        <v>113</v>
      </c>
      <c r="D72" s="97">
        <f t="shared" si="0"/>
        <v>0</v>
      </c>
      <c r="E72" s="135"/>
      <c r="F72" s="136">
        <f t="shared" ref="F72:L72" si="13">F73+F74</f>
        <v>0</v>
      </c>
      <c r="G72" s="136">
        <f t="shared" si="13"/>
        <v>0</v>
      </c>
      <c r="H72" s="136">
        <f t="shared" si="13"/>
        <v>0</v>
      </c>
      <c r="I72" s="136">
        <f t="shared" si="13"/>
        <v>0</v>
      </c>
      <c r="J72" s="135">
        <f t="shared" si="13"/>
        <v>0</v>
      </c>
      <c r="K72" s="135">
        <f t="shared" si="13"/>
        <v>0</v>
      </c>
      <c r="L72" s="140">
        <f t="shared" si="13"/>
        <v>0</v>
      </c>
    </row>
    <row r="73" spans="1:12" s="134" customFormat="1" ht="17.25" customHeight="1" x14ac:dyDescent="0.2">
      <c r="A73" s="405"/>
      <c r="B73" s="406" t="s">
        <v>114</v>
      </c>
      <c r="C73" s="403" t="s">
        <v>115</v>
      </c>
      <c r="D73" s="97">
        <f t="shared" si="0"/>
        <v>0</v>
      </c>
      <c r="E73" s="135"/>
      <c r="F73" s="135"/>
      <c r="G73" s="135"/>
      <c r="H73" s="135"/>
      <c r="I73" s="137"/>
      <c r="J73" s="112"/>
      <c r="K73" s="129"/>
      <c r="L73" s="113"/>
    </row>
    <row r="74" spans="1:12" s="134" customFormat="1" ht="17.25" customHeight="1" x14ac:dyDescent="0.2">
      <c r="A74" s="405"/>
      <c r="B74" s="406" t="s">
        <v>116</v>
      </c>
      <c r="C74" s="403" t="s">
        <v>117</v>
      </c>
      <c r="D74" s="97">
        <f t="shared" si="0"/>
        <v>0</v>
      </c>
      <c r="E74" s="135"/>
      <c r="F74" s="135"/>
      <c r="G74" s="135"/>
      <c r="H74" s="135"/>
      <c r="I74" s="137"/>
      <c r="J74" s="112"/>
      <c r="K74" s="129"/>
      <c r="L74" s="113"/>
    </row>
    <row r="75" spans="1:12" s="134" customFormat="1" ht="15.6" customHeight="1" x14ac:dyDescent="0.25">
      <c r="A75" s="817" t="s">
        <v>118</v>
      </c>
      <c r="B75" s="818"/>
      <c r="C75" s="399" t="s">
        <v>188</v>
      </c>
      <c r="D75" s="97">
        <f t="shared" si="0"/>
        <v>0</v>
      </c>
      <c r="E75" s="135"/>
      <c r="F75" s="135">
        <v>0</v>
      </c>
      <c r="G75" s="135">
        <v>0</v>
      </c>
      <c r="H75" s="135">
        <v>0</v>
      </c>
      <c r="I75" s="137">
        <v>0</v>
      </c>
      <c r="J75" s="112"/>
      <c r="K75" s="129"/>
      <c r="L75" s="113"/>
    </row>
    <row r="76" spans="1:12" s="134" customFormat="1" ht="15.6" customHeight="1" x14ac:dyDescent="0.25">
      <c r="A76" s="817" t="s">
        <v>189</v>
      </c>
      <c r="B76" s="818"/>
      <c r="C76" s="399" t="s">
        <v>119</v>
      </c>
      <c r="D76" s="97">
        <f t="shared" si="0"/>
        <v>0</v>
      </c>
      <c r="E76" s="135"/>
      <c r="F76" s="135"/>
      <c r="G76" s="135"/>
      <c r="H76" s="135"/>
      <c r="I76" s="137"/>
      <c r="J76" s="112"/>
      <c r="K76" s="129"/>
      <c r="L76" s="113"/>
    </row>
    <row r="77" spans="1:12" s="134" customFormat="1" ht="15.6" customHeight="1" x14ac:dyDescent="0.25">
      <c r="A77" s="405" t="s">
        <v>146</v>
      </c>
      <c r="B77" s="398"/>
      <c r="C77" s="399" t="s">
        <v>147</v>
      </c>
      <c r="D77" s="97">
        <f t="shared" ref="D77:D140" si="14">F77+G77+H77+I77</f>
        <v>0</v>
      </c>
      <c r="E77" s="135"/>
      <c r="F77" s="135"/>
      <c r="G77" s="135"/>
      <c r="H77" s="135"/>
      <c r="I77" s="137"/>
      <c r="J77" s="112"/>
      <c r="K77" s="129"/>
      <c r="L77" s="113"/>
    </row>
    <row r="78" spans="1:12" s="134" customFormat="1" ht="15.6" customHeight="1" x14ac:dyDescent="0.25">
      <c r="A78" s="405" t="s">
        <v>148</v>
      </c>
      <c r="B78" s="398"/>
      <c r="C78" s="399" t="s">
        <v>149</v>
      </c>
      <c r="D78" s="97">
        <f t="shared" si="14"/>
        <v>0</v>
      </c>
      <c r="E78" s="135"/>
      <c r="F78" s="135"/>
      <c r="G78" s="135"/>
      <c r="H78" s="135"/>
      <c r="I78" s="137"/>
      <c r="J78" s="112"/>
      <c r="K78" s="129"/>
      <c r="L78" s="113"/>
    </row>
    <row r="79" spans="1:12" s="134" customFormat="1" ht="15.6" customHeight="1" x14ac:dyDescent="0.25">
      <c r="A79" s="405" t="s">
        <v>150</v>
      </c>
      <c r="B79" s="398"/>
      <c r="C79" s="399" t="s">
        <v>151</v>
      </c>
      <c r="D79" s="97">
        <f t="shared" si="14"/>
        <v>0</v>
      </c>
      <c r="E79" s="135"/>
      <c r="F79" s="135"/>
      <c r="G79" s="135"/>
      <c r="H79" s="135"/>
      <c r="I79" s="137"/>
      <c r="J79" s="112"/>
      <c r="K79" s="129"/>
      <c r="L79" s="113"/>
    </row>
    <row r="80" spans="1:12" s="134" customFormat="1" ht="15.6" customHeight="1" x14ac:dyDescent="0.25">
      <c r="A80" s="405" t="s">
        <v>479</v>
      </c>
      <c r="B80" s="398"/>
      <c r="C80" s="399" t="s">
        <v>480</v>
      </c>
      <c r="D80" s="97">
        <f t="shared" si="14"/>
        <v>0</v>
      </c>
      <c r="E80" s="135"/>
      <c r="F80" s="135"/>
      <c r="G80" s="135"/>
      <c r="H80" s="135"/>
      <c r="I80" s="137"/>
      <c r="J80" s="112"/>
      <c r="K80" s="129"/>
      <c r="L80" s="113"/>
    </row>
    <row r="81" spans="1:12" s="134" customFormat="1" ht="27.75" customHeight="1" x14ac:dyDescent="0.25">
      <c r="A81" s="815" t="s">
        <v>492</v>
      </c>
      <c r="B81" s="816"/>
      <c r="C81" s="399" t="s">
        <v>493</v>
      </c>
      <c r="D81" s="97">
        <f t="shared" si="14"/>
        <v>0</v>
      </c>
      <c r="E81" s="135"/>
      <c r="F81" s="135"/>
      <c r="G81" s="135"/>
      <c r="H81" s="135"/>
      <c r="I81" s="137"/>
      <c r="J81" s="112"/>
      <c r="K81" s="129"/>
      <c r="L81" s="113"/>
    </row>
    <row r="82" spans="1:12" s="134" customFormat="1" ht="15.6" customHeight="1" x14ac:dyDescent="0.25">
      <c r="A82" s="405" t="s">
        <v>494</v>
      </c>
      <c r="B82" s="398"/>
      <c r="C82" s="399" t="s">
        <v>495</v>
      </c>
      <c r="D82" s="97">
        <f t="shared" si="14"/>
        <v>0</v>
      </c>
      <c r="E82" s="135"/>
      <c r="F82" s="135"/>
      <c r="G82" s="135"/>
      <c r="H82" s="135"/>
      <c r="I82" s="137"/>
      <c r="J82" s="112"/>
      <c r="K82" s="129"/>
      <c r="L82" s="113"/>
    </row>
    <row r="83" spans="1:12" s="134" customFormat="1" ht="15.6" customHeight="1" x14ac:dyDescent="0.25">
      <c r="A83" s="405" t="s">
        <v>496</v>
      </c>
      <c r="B83" s="398"/>
      <c r="C83" s="399" t="s">
        <v>497</v>
      </c>
      <c r="D83" s="97">
        <f t="shared" si="14"/>
        <v>0</v>
      </c>
      <c r="E83" s="135"/>
      <c r="F83" s="135"/>
      <c r="G83" s="135"/>
      <c r="H83" s="135"/>
      <c r="I83" s="137"/>
      <c r="J83" s="112"/>
      <c r="K83" s="129"/>
      <c r="L83" s="113"/>
    </row>
    <row r="84" spans="1:12" s="134" customFormat="1" ht="41.25" customHeight="1" x14ac:dyDescent="0.25">
      <c r="A84" s="743" t="s">
        <v>441</v>
      </c>
      <c r="B84" s="744"/>
      <c r="C84" s="399" t="s">
        <v>442</v>
      </c>
      <c r="D84" s="97">
        <f t="shared" si="14"/>
        <v>0</v>
      </c>
      <c r="E84" s="135"/>
      <c r="F84" s="135"/>
      <c r="G84" s="135"/>
      <c r="H84" s="135"/>
      <c r="I84" s="137"/>
      <c r="J84" s="112"/>
      <c r="K84" s="129"/>
      <c r="L84" s="113"/>
    </row>
    <row r="85" spans="1:12" s="134" customFormat="1" ht="24.75" customHeight="1" x14ac:dyDescent="0.25">
      <c r="A85" s="815" t="s">
        <v>619</v>
      </c>
      <c r="B85" s="816"/>
      <c r="C85" s="399" t="s">
        <v>620</v>
      </c>
      <c r="D85" s="97">
        <f t="shared" si="14"/>
        <v>0</v>
      </c>
      <c r="E85" s="135"/>
      <c r="F85" s="135"/>
      <c r="G85" s="135"/>
      <c r="H85" s="135"/>
      <c r="I85" s="137"/>
      <c r="J85" s="112"/>
      <c r="K85" s="129"/>
      <c r="L85" s="113"/>
    </row>
    <row r="86" spans="1:12" s="134" customFormat="1" ht="15" customHeight="1" x14ac:dyDescent="0.25">
      <c r="A86" s="405" t="s">
        <v>621</v>
      </c>
      <c r="B86" s="398"/>
      <c r="C86" s="399" t="s">
        <v>622</v>
      </c>
      <c r="D86" s="97">
        <f t="shared" si="14"/>
        <v>0</v>
      </c>
      <c r="E86" s="135"/>
      <c r="F86" s="135"/>
      <c r="G86" s="135"/>
      <c r="H86" s="135"/>
      <c r="I86" s="137"/>
      <c r="J86" s="112"/>
      <c r="K86" s="129"/>
      <c r="L86" s="113"/>
    </row>
    <row r="87" spans="1:12" s="134" customFormat="1" ht="15" customHeight="1" x14ac:dyDescent="0.25">
      <c r="A87" s="405" t="s">
        <v>623</v>
      </c>
      <c r="B87" s="398"/>
      <c r="C87" s="399" t="s">
        <v>624</v>
      </c>
      <c r="D87" s="97">
        <f t="shared" si="14"/>
        <v>0</v>
      </c>
      <c r="E87" s="135"/>
      <c r="F87" s="135"/>
      <c r="G87" s="135"/>
      <c r="H87" s="135"/>
      <c r="I87" s="137"/>
      <c r="J87" s="112"/>
      <c r="K87" s="129"/>
      <c r="L87" s="113"/>
    </row>
    <row r="88" spans="1:12" s="134" customFormat="1" ht="15" customHeight="1" x14ac:dyDescent="0.25">
      <c r="A88" s="405" t="s">
        <v>625</v>
      </c>
      <c r="B88" s="398"/>
      <c r="C88" s="399" t="s">
        <v>626</v>
      </c>
      <c r="D88" s="97">
        <f t="shared" si="14"/>
        <v>0</v>
      </c>
      <c r="E88" s="135"/>
      <c r="F88" s="135"/>
      <c r="G88" s="135"/>
      <c r="H88" s="135"/>
      <c r="I88" s="137"/>
      <c r="J88" s="112"/>
      <c r="K88" s="129"/>
      <c r="L88" s="113"/>
    </row>
    <row r="89" spans="1:12" s="134" customFormat="1" ht="26.25" customHeight="1" x14ac:dyDescent="0.25">
      <c r="A89" s="815" t="s">
        <v>431</v>
      </c>
      <c r="B89" s="816"/>
      <c r="C89" s="399" t="s">
        <v>627</v>
      </c>
      <c r="D89" s="97">
        <f t="shared" si="14"/>
        <v>0</v>
      </c>
      <c r="E89" s="135"/>
      <c r="F89" s="135"/>
      <c r="G89" s="135"/>
      <c r="H89" s="135"/>
      <c r="I89" s="137"/>
      <c r="J89" s="112"/>
      <c r="K89" s="129"/>
      <c r="L89" s="113"/>
    </row>
    <row r="90" spans="1:12" s="134" customFormat="1" ht="15" customHeight="1" x14ac:dyDescent="0.2">
      <c r="A90" s="405"/>
      <c r="B90" s="406" t="s">
        <v>628</v>
      </c>
      <c r="C90" s="403" t="s">
        <v>629</v>
      </c>
      <c r="D90" s="97">
        <f t="shared" si="14"/>
        <v>0</v>
      </c>
      <c r="E90" s="135"/>
      <c r="F90" s="135"/>
      <c r="G90" s="135"/>
      <c r="H90" s="135"/>
      <c r="I90" s="137"/>
      <c r="J90" s="112"/>
      <c r="K90" s="129"/>
      <c r="L90" s="113"/>
    </row>
    <row r="91" spans="1:12" s="134" customFormat="1" ht="15" customHeight="1" x14ac:dyDescent="0.2">
      <c r="A91" s="405"/>
      <c r="B91" s="406" t="s">
        <v>630</v>
      </c>
      <c r="C91" s="403" t="s">
        <v>631</v>
      </c>
      <c r="D91" s="97">
        <f t="shared" si="14"/>
        <v>0</v>
      </c>
      <c r="E91" s="135"/>
      <c r="F91" s="135"/>
      <c r="G91" s="135"/>
      <c r="H91" s="135"/>
      <c r="I91" s="137"/>
      <c r="J91" s="112"/>
      <c r="K91" s="129"/>
      <c r="L91" s="113"/>
    </row>
    <row r="92" spans="1:12" s="134" customFormat="1" ht="27" customHeight="1" x14ac:dyDescent="0.25">
      <c r="A92" s="743" t="s">
        <v>429</v>
      </c>
      <c r="B92" s="744"/>
      <c r="C92" s="399" t="s">
        <v>443</v>
      </c>
      <c r="D92" s="97">
        <f t="shared" si="14"/>
        <v>0</v>
      </c>
      <c r="E92" s="135"/>
      <c r="F92" s="135"/>
      <c r="G92" s="135"/>
      <c r="H92" s="135"/>
      <c r="I92" s="137"/>
      <c r="J92" s="112"/>
      <c r="K92" s="129"/>
      <c r="L92" s="113"/>
    </row>
    <row r="93" spans="1:12" s="134" customFormat="1" ht="15" customHeight="1" x14ac:dyDescent="0.25">
      <c r="A93" s="405" t="s">
        <v>444</v>
      </c>
      <c r="B93" s="413"/>
      <c r="C93" s="399" t="s">
        <v>445</v>
      </c>
      <c r="D93" s="97">
        <f t="shared" si="14"/>
        <v>0</v>
      </c>
      <c r="E93" s="135"/>
      <c r="F93" s="135"/>
      <c r="G93" s="135"/>
      <c r="H93" s="135"/>
      <c r="I93" s="137"/>
      <c r="J93" s="112"/>
      <c r="K93" s="129"/>
      <c r="L93" s="113"/>
    </row>
    <row r="94" spans="1:12" s="134" customFormat="1" ht="33.75" customHeight="1" x14ac:dyDescent="0.25">
      <c r="A94" s="815" t="s">
        <v>23</v>
      </c>
      <c r="B94" s="816"/>
      <c r="C94" s="399" t="s">
        <v>24</v>
      </c>
      <c r="D94" s="97">
        <f t="shared" si="14"/>
        <v>0</v>
      </c>
      <c r="E94" s="135"/>
      <c r="F94" s="136">
        <f t="shared" ref="F94:L94" si="15">SUM(F95:F102)</f>
        <v>0</v>
      </c>
      <c r="G94" s="136">
        <f t="shared" si="15"/>
        <v>0</v>
      </c>
      <c r="H94" s="136">
        <f t="shared" si="15"/>
        <v>0</v>
      </c>
      <c r="I94" s="136">
        <f t="shared" si="15"/>
        <v>0</v>
      </c>
      <c r="J94" s="135">
        <f t="shared" si="15"/>
        <v>0</v>
      </c>
      <c r="K94" s="135">
        <f t="shared" si="15"/>
        <v>0</v>
      </c>
      <c r="L94" s="140">
        <f t="shared" si="15"/>
        <v>0</v>
      </c>
    </row>
    <row r="95" spans="1:12" s="134" customFormat="1" ht="15" customHeight="1" x14ac:dyDescent="0.2">
      <c r="A95" s="405"/>
      <c r="B95" s="406" t="s">
        <v>25</v>
      </c>
      <c r="C95" s="403" t="s">
        <v>26</v>
      </c>
      <c r="D95" s="97">
        <f t="shared" si="14"/>
        <v>0</v>
      </c>
      <c r="E95" s="135"/>
      <c r="F95" s="135">
        <v>0</v>
      </c>
      <c r="G95" s="135">
        <v>0</v>
      </c>
      <c r="H95" s="135"/>
      <c r="I95" s="137"/>
      <c r="J95" s="112"/>
      <c r="K95" s="129"/>
      <c r="L95" s="113"/>
    </row>
    <row r="96" spans="1:12" s="134" customFormat="1" ht="15" customHeight="1" x14ac:dyDescent="0.2">
      <c r="A96" s="405"/>
      <c r="B96" s="406" t="s">
        <v>27</v>
      </c>
      <c r="C96" s="403" t="s">
        <v>28</v>
      </c>
      <c r="D96" s="97">
        <f t="shared" si="14"/>
        <v>0</v>
      </c>
      <c r="E96" s="135"/>
      <c r="F96" s="135"/>
      <c r="G96" s="135"/>
      <c r="H96" s="135"/>
      <c r="I96" s="137"/>
      <c r="J96" s="112"/>
      <c r="K96" s="129"/>
      <c r="L96" s="113"/>
    </row>
    <row r="97" spans="1:12" s="134" customFormat="1" ht="15" customHeight="1" x14ac:dyDescent="0.2">
      <c r="A97" s="405"/>
      <c r="B97" s="406" t="s">
        <v>29</v>
      </c>
      <c r="C97" s="403" t="s">
        <v>218</v>
      </c>
      <c r="D97" s="97">
        <f t="shared" si="14"/>
        <v>0</v>
      </c>
      <c r="E97" s="135"/>
      <c r="F97" s="135"/>
      <c r="G97" s="135"/>
      <c r="H97" s="135"/>
      <c r="I97" s="137"/>
      <c r="J97" s="112"/>
      <c r="K97" s="129"/>
      <c r="L97" s="113"/>
    </row>
    <row r="98" spans="1:12" s="134" customFormat="1" ht="15" customHeight="1" x14ac:dyDescent="0.2">
      <c r="A98" s="405"/>
      <c r="B98" s="406" t="s">
        <v>219</v>
      </c>
      <c r="C98" s="403" t="s">
        <v>220</v>
      </c>
      <c r="D98" s="97">
        <f t="shared" si="14"/>
        <v>0</v>
      </c>
      <c r="E98" s="135"/>
      <c r="F98" s="135"/>
      <c r="G98" s="135"/>
      <c r="H98" s="135"/>
      <c r="I98" s="137"/>
      <c r="J98" s="112"/>
      <c r="K98" s="129"/>
      <c r="L98" s="113"/>
    </row>
    <row r="99" spans="1:12" s="134" customFormat="1" ht="15" customHeight="1" x14ac:dyDescent="0.2">
      <c r="A99" s="405"/>
      <c r="B99" s="406" t="s">
        <v>221</v>
      </c>
      <c r="C99" s="403" t="s">
        <v>222</v>
      </c>
      <c r="D99" s="97">
        <f t="shared" si="14"/>
        <v>0</v>
      </c>
      <c r="E99" s="135"/>
      <c r="F99" s="135"/>
      <c r="G99" s="135"/>
      <c r="H99" s="135"/>
      <c r="I99" s="137"/>
      <c r="J99" s="112"/>
      <c r="K99" s="129"/>
      <c r="L99" s="113"/>
    </row>
    <row r="100" spans="1:12" s="134" customFormat="1" ht="15" customHeight="1" x14ac:dyDescent="0.2">
      <c r="A100" s="405"/>
      <c r="B100" s="406" t="s">
        <v>722</v>
      </c>
      <c r="C100" s="403" t="s">
        <v>723</v>
      </c>
      <c r="D100" s="97">
        <f t="shared" si="14"/>
        <v>0</v>
      </c>
      <c r="E100" s="135"/>
      <c r="F100" s="135"/>
      <c r="G100" s="135"/>
      <c r="H100" s="135"/>
      <c r="I100" s="137"/>
      <c r="J100" s="112"/>
      <c r="K100" s="129"/>
      <c r="L100" s="113"/>
    </row>
    <row r="101" spans="1:12" s="134" customFormat="1" ht="15" customHeight="1" x14ac:dyDescent="0.2">
      <c r="A101" s="405"/>
      <c r="B101" s="406" t="s">
        <v>724</v>
      </c>
      <c r="C101" s="403" t="s">
        <v>725</v>
      </c>
      <c r="D101" s="97">
        <f t="shared" si="14"/>
        <v>0</v>
      </c>
      <c r="E101" s="135"/>
      <c r="F101" s="135"/>
      <c r="G101" s="135"/>
      <c r="H101" s="135"/>
      <c r="I101" s="137"/>
      <c r="J101" s="112"/>
      <c r="K101" s="129"/>
      <c r="L101" s="113"/>
    </row>
    <row r="102" spans="1:12" s="134" customFormat="1" ht="15" customHeight="1" x14ac:dyDescent="0.2">
      <c r="A102" s="405"/>
      <c r="B102" s="406" t="s">
        <v>252</v>
      </c>
      <c r="C102" s="403" t="s">
        <v>253</v>
      </c>
      <c r="D102" s="97">
        <f t="shared" si="14"/>
        <v>0</v>
      </c>
      <c r="E102" s="135"/>
      <c r="F102" s="135"/>
      <c r="G102" s="135"/>
      <c r="H102" s="135"/>
      <c r="I102" s="137"/>
      <c r="J102" s="112"/>
      <c r="K102" s="129"/>
      <c r="L102" s="113"/>
    </row>
    <row r="103" spans="1:12" s="93" customFormat="1" ht="15" customHeight="1" x14ac:dyDescent="0.25">
      <c r="A103" s="414" t="s">
        <v>254</v>
      </c>
      <c r="B103" s="415"/>
      <c r="C103" s="400" t="s">
        <v>255</v>
      </c>
      <c r="D103" s="97">
        <f t="shared" si="14"/>
        <v>0</v>
      </c>
      <c r="E103" s="108"/>
      <c r="F103" s="108"/>
      <c r="G103" s="108"/>
      <c r="H103" s="108"/>
      <c r="I103" s="130"/>
      <c r="J103" s="108"/>
      <c r="K103" s="108"/>
      <c r="L103" s="109"/>
    </row>
    <row r="104" spans="1:12" s="134" customFormat="1" ht="17.25" customHeight="1" x14ac:dyDescent="0.25">
      <c r="A104" s="401" t="s">
        <v>256</v>
      </c>
      <c r="B104" s="398"/>
      <c r="C104" s="399" t="s">
        <v>398</v>
      </c>
      <c r="D104" s="97">
        <f t="shared" si="14"/>
        <v>0</v>
      </c>
      <c r="E104" s="135"/>
      <c r="F104" s="135"/>
      <c r="G104" s="135"/>
      <c r="H104" s="135"/>
      <c r="I104" s="137"/>
      <c r="J104" s="112"/>
      <c r="K104" s="129"/>
      <c r="L104" s="113"/>
    </row>
    <row r="105" spans="1:12" s="134" customFormat="1" ht="17.25" customHeight="1" x14ac:dyDescent="0.2">
      <c r="A105" s="405"/>
      <c r="B105" s="402" t="s">
        <v>399</v>
      </c>
      <c r="C105" s="403" t="s">
        <v>400</v>
      </c>
      <c r="D105" s="97">
        <f t="shared" si="14"/>
        <v>0</v>
      </c>
      <c r="E105" s="135"/>
      <c r="F105" s="135"/>
      <c r="G105" s="135"/>
      <c r="H105" s="135"/>
      <c r="I105" s="137"/>
      <c r="J105" s="112"/>
      <c r="K105" s="129"/>
      <c r="L105" s="113"/>
    </row>
    <row r="106" spans="1:12" s="134" customFormat="1" ht="17.25" customHeight="1" x14ac:dyDescent="0.2">
      <c r="A106" s="405"/>
      <c r="B106" s="402" t="s">
        <v>340</v>
      </c>
      <c r="C106" s="403" t="s">
        <v>152</v>
      </c>
      <c r="D106" s="97">
        <f t="shared" si="14"/>
        <v>0</v>
      </c>
      <c r="E106" s="135"/>
      <c r="F106" s="135"/>
      <c r="G106" s="135"/>
      <c r="H106" s="135"/>
      <c r="I106" s="137"/>
      <c r="J106" s="112"/>
      <c r="K106" s="129"/>
      <c r="L106" s="113"/>
    </row>
    <row r="107" spans="1:12" s="134" customFormat="1" ht="29.25" customHeight="1" x14ac:dyDescent="0.25">
      <c r="A107" s="829" t="s">
        <v>257</v>
      </c>
      <c r="B107" s="830"/>
      <c r="C107" s="399" t="s">
        <v>404</v>
      </c>
      <c r="D107" s="97">
        <f t="shared" si="14"/>
        <v>0</v>
      </c>
      <c r="E107" s="135"/>
      <c r="F107" s="135"/>
      <c r="G107" s="135"/>
      <c r="H107" s="135"/>
      <c r="I107" s="137"/>
      <c r="J107" s="112"/>
      <c r="K107" s="129"/>
      <c r="L107" s="113"/>
    </row>
    <row r="108" spans="1:12" s="134" customFormat="1" ht="17.25" customHeight="1" x14ac:dyDescent="0.2">
      <c r="A108" s="401"/>
      <c r="B108" s="402" t="s">
        <v>458</v>
      </c>
      <c r="C108" s="403" t="s">
        <v>543</v>
      </c>
      <c r="D108" s="97">
        <f t="shared" si="14"/>
        <v>0</v>
      </c>
      <c r="E108" s="135"/>
      <c r="F108" s="135"/>
      <c r="G108" s="135"/>
      <c r="H108" s="135"/>
      <c r="I108" s="137"/>
      <c r="J108" s="112"/>
      <c r="K108" s="129"/>
      <c r="L108" s="113"/>
    </row>
    <row r="109" spans="1:12" s="134" customFormat="1" ht="15" customHeight="1" x14ac:dyDescent="0.2">
      <c r="A109" s="405"/>
      <c r="B109" s="411" t="s">
        <v>459</v>
      </c>
      <c r="C109" s="403" t="s">
        <v>460</v>
      </c>
      <c r="D109" s="97">
        <f t="shared" si="14"/>
        <v>0</v>
      </c>
      <c r="E109" s="135"/>
      <c r="F109" s="135"/>
      <c r="G109" s="135"/>
      <c r="H109" s="135"/>
      <c r="I109" s="137"/>
      <c r="J109" s="112"/>
      <c r="K109" s="129"/>
      <c r="L109" s="113"/>
    </row>
    <row r="110" spans="1:12" s="134" customFormat="1" ht="16.5" customHeight="1" x14ac:dyDescent="0.2">
      <c r="A110" s="405"/>
      <c r="B110" s="416" t="s">
        <v>182</v>
      </c>
      <c r="C110" s="403" t="s">
        <v>461</v>
      </c>
      <c r="D110" s="97">
        <f t="shared" si="14"/>
        <v>0</v>
      </c>
      <c r="E110" s="135"/>
      <c r="F110" s="135"/>
      <c r="G110" s="135"/>
      <c r="H110" s="135"/>
      <c r="I110" s="137"/>
      <c r="J110" s="112"/>
      <c r="K110" s="129"/>
      <c r="L110" s="113"/>
    </row>
    <row r="111" spans="1:12" s="134" customFormat="1" ht="17.25" customHeight="1" x14ac:dyDescent="0.2">
      <c r="A111" s="405"/>
      <c r="B111" s="416" t="s">
        <v>469</v>
      </c>
      <c r="C111" s="403" t="s">
        <v>757</v>
      </c>
      <c r="D111" s="97">
        <f t="shared" si="14"/>
        <v>0</v>
      </c>
      <c r="E111" s="135"/>
      <c r="F111" s="135"/>
      <c r="G111" s="135"/>
      <c r="H111" s="135"/>
      <c r="I111" s="137"/>
      <c r="J111" s="112"/>
      <c r="K111" s="129"/>
      <c r="L111" s="113"/>
    </row>
    <row r="112" spans="1:12" s="134" customFormat="1" ht="17.25" customHeight="1" x14ac:dyDescent="0.25">
      <c r="A112" s="417" t="s">
        <v>673</v>
      </c>
      <c r="B112" s="418"/>
      <c r="C112" s="399" t="s">
        <v>470</v>
      </c>
      <c r="D112" s="97">
        <f t="shared" si="14"/>
        <v>0</v>
      </c>
      <c r="E112" s="135"/>
      <c r="F112" s="135"/>
      <c r="G112" s="135"/>
      <c r="H112" s="135"/>
      <c r="I112" s="137"/>
      <c r="J112" s="112"/>
      <c r="K112" s="129"/>
      <c r="L112" s="113"/>
    </row>
    <row r="113" spans="1:12" s="134" customFormat="1" ht="17.25" customHeight="1" x14ac:dyDescent="0.2">
      <c r="A113" s="417"/>
      <c r="B113" s="402" t="s">
        <v>379</v>
      </c>
      <c r="C113" s="403" t="s">
        <v>380</v>
      </c>
      <c r="D113" s="97">
        <f t="shared" si="14"/>
        <v>0</v>
      </c>
      <c r="E113" s="135"/>
      <c r="F113" s="135"/>
      <c r="G113" s="135"/>
      <c r="H113" s="135"/>
      <c r="I113" s="137"/>
      <c r="J113" s="112"/>
      <c r="K113" s="129"/>
      <c r="L113" s="113"/>
    </row>
    <row r="114" spans="1:12" s="134" customFormat="1" ht="17.25" customHeight="1" x14ac:dyDescent="0.2">
      <c r="A114" s="405"/>
      <c r="B114" s="402" t="s">
        <v>381</v>
      </c>
      <c r="C114" s="403" t="s">
        <v>382</v>
      </c>
      <c r="D114" s="97">
        <f t="shared" si="14"/>
        <v>0</v>
      </c>
      <c r="E114" s="135"/>
      <c r="F114" s="135"/>
      <c r="G114" s="135"/>
      <c r="H114" s="135"/>
      <c r="I114" s="137"/>
      <c r="J114" s="112"/>
      <c r="K114" s="129"/>
      <c r="L114" s="113"/>
    </row>
    <row r="115" spans="1:12" s="134" customFormat="1" ht="17.25" customHeight="1" x14ac:dyDescent="0.2">
      <c r="A115" s="405"/>
      <c r="B115" s="411" t="s">
        <v>587</v>
      </c>
      <c r="C115" s="403" t="s">
        <v>588</v>
      </c>
      <c r="D115" s="97">
        <f t="shared" si="14"/>
        <v>0</v>
      </c>
      <c r="E115" s="135"/>
      <c r="F115" s="135"/>
      <c r="G115" s="135"/>
      <c r="H115" s="135"/>
      <c r="I115" s="137"/>
      <c r="J115" s="112"/>
      <c r="K115" s="129"/>
      <c r="L115" s="113"/>
    </row>
    <row r="116" spans="1:12" s="134" customFormat="1" ht="17.25" customHeight="1" x14ac:dyDescent="0.2">
      <c r="A116" s="405"/>
      <c r="B116" s="411" t="s">
        <v>589</v>
      </c>
      <c r="C116" s="403" t="s">
        <v>590</v>
      </c>
      <c r="D116" s="97">
        <f t="shared" si="14"/>
        <v>0</v>
      </c>
      <c r="E116" s="135"/>
      <c r="F116" s="135"/>
      <c r="G116" s="135"/>
      <c r="H116" s="135"/>
      <c r="I116" s="137"/>
      <c r="J116" s="112"/>
      <c r="K116" s="129"/>
      <c r="L116" s="113"/>
    </row>
    <row r="117" spans="1:12" s="93" customFormat="1" ht="17.25" customHeight="1" x14ac:dyDescent="0.25">
      <c r="A117" s="414" t="s">
        <v>732</v>
      </c>
      <c r="B117" s="419"/>
      <c r="C117" s="400" t="s">
        <v>733</v>
      </c>
      <c r="D117" s="97">
        <f t="shared" si="14"/>
        <v>0</v>
      </c>
      <c r="E117" s="108"/>
      <c r="F117" s="108"/>
      <c r="G117" s="108"/>
      <c r="H117" s="108"/>
      <c r="I117" s="130"/>
      <c r="J117" s="108"/>
      <c r="K117" s="108"/>
      <c r="L117" s="109"/>
    </row>
    <row r="118" spans="1:12" s="134" customFormat="1" ht="16.899999999999999" customHeight="1" x14ac:dyDescent="0.25">
      <c r="A118" s="405"/>
      <c r="B118" s="420" t="s">
        <v>403</v>
      </c>
      <c r="C118" s="421" t="s">
        <v>277</v>
      </c>
      <c r="D118" s="97">
        <f t="shared" si="14"/>
        <v>0</v>
      </c>
      <c r="E118" s="135"/>
      <c r="F118" s="135"/>
      <c r="G118" s="135"/>
      <c r="H118" s="135"/>
      <c r="I118" s="137"/>
      <c r="J118" s="112"/>
      <c r="K118" s="129"/>
      <c r="L118" s="113"/>
    </row>
    <row r="119" spans="1:12" s="134" customFormat="1" ht="29.45" customHeight="1" x14ac:dyDescent="0.25">
      <c r="A119" s="405"/>
      <c r="B119" s="422" t="s">
        <v>335</v>
      </c>
      <c r="C119" s="421" t="s">
        <v>336</v>
      </c>
      <c r="D119" s="97">
        <f t="shared" si="14"/>
        <v>0</v>
      </c>
      <c r="E119" s="135"/>
      <c r="F119" s="135"/>
      <c r="G119" s="135"/>
      <c r="H119" s="135"/>
      <c r="I119" s="137"/>
      <c r="J119" s="112"/>
      <c r="K119" s="129"/>
      <c r="L119" s="113"/>
    </row>
    <row r="120" spans="1:12" s="134" customFormat="1" ht="17.25" customHeight="1" x14ac:dyDescent="0.25">
      <c r="A120" s="405"/>
      <c r="B120" s="423" t="s">
        <v>320</v>
      </c>
      <c r="C120" s="421" t="s">
        <v>321</v>
      </c>
      <c r="D120" s="97">
        <f t="shared" si="14"/>
        <v>0</v>
      </c>
      <c r="E120" s="135"/>
      <c r="F120" s="135"/>
      <c r="G120" s="135"/>
      <c r="H120" s="135"/>
      <c r="I120" s="137"/>
      <c r="J120" s="112"/>
      <c r="K120" s="129"/>
      <c r="L120" s="113"/>
    </row>
    <row r="121" spans="1:12" s="134" customFormat="1" ht="16.899999999999999" customHeight="1" x14ac:dyDescent="0.25">
      <c r="A121" s="424" t="s">
        <v>322</v>
      </c>
      <c r="B121" s="425"/>
      <c r="C121" s="426" t="s">
        <v>323</v>
      </c>
      <c r="D121" s="97">
        <f t="shared" si="14"/>
        <v>0</v>
      </c>
      <c r="E121" s="135"/>
      <c r="F121" s="135"/>
      <c r="G121" s="135"/>
      <c r="H121" s="135"/>
      <c r="I121" s="137"/>
      <c r="J121" s="135"/>
      <c r="K121" s="135"/>
      <c r="L121" s="140"/>
    </row>
    <row r="122" spans="1:12" s="134" customFormat="1" ht="16.899999999999999" customHeight="1" x14ac:dyDescent="0.25">
      <c r="A122" s="405" t="s">
        <v>285</v>
      </c>
      <c r="B122" s="406"/>
      <c r="C122" s="399" t="s">
        <v>286</v>
      </c>
      <c r="D122" s="97">
        <f t="shared" si="14"/>
        <v>0</v>
      </c>
      <c r="E122" s="135"/>
      <c r="F122" s="135"/>
      <c r="G122" s="135"/>
      <c r="H122" s="135"/>
      <c r="I122" s="137"/>
      <c r="J122" s="112"/>
      <c r="K122" s="129"/>
      <c r="L122" s="113"/>
    </row>
    <row r="123" spans="1:12" s="93" customFormat="1" ht="34.9" customHeight="1" x14ac:dyDescent="0.25">
      <c r="A123" s="837" t="s">
        <v>545</v>
      </c>
      <c r="B123" s="838"/>
      <c r="C123" s="400" t="s">
        <v>546</v>
      </c>
      <c r="D123" s="97">
        <f t="shared" si="14"/>
        <v>0</v>
      </c>
      <c r="E123" s="108"/>
      <c r="F123" s="108"/>
      <c r="G123" s="108"/>
      <c r="H123" s="108"/>
      <c r="I123" s="130"/>
      <c r="J123" s="108"/>
      <c r="K123" s="108"/>
      <c r="L123" s="109"/>
    </row>
    <row r="124" spans="1:12" s="134" customFormat="1" ht="41.45" customHeight="1" x14ac:dyDescent="0.25">
      <c r="A124" s="831" t="s">
        <v>15</v>
      </c>
      <c r="B124" s="832"/>
      <c r="C124" s="399" t="s">
        <v>547</v>
      </c>
      <c r="D124" s="97">
        <f t="shared" si="14"/>
        <v>0</v>
      </c>
      <c r="E124" s="135"/>
      <c r="F124" s="135"/>
      <c r="G124" s="135"/>
      <c r="H124" s="135"/>
      <c r="I124" s="137"/>
      <c r="J124" s="112"/>
      <c r="K124" s="129"/>
      <c r="L124" s="113"/>
    </row>
    <row r="125" spans="1:12" s="134" customFormat="1" ht="15.75" customHeight="1" x14ac:dyDescent="0.2">
      <c r="A125" s="405"/>
      <c r="B125" s="406" t="s">
        <v>401</v>
      </c>
      <c r="C125" s="403" t="s">
        <v>402</v>
      </c>
      <c r="D125" s="97">
        <f t="shared" si="14"/>
        <v>0</v>
      </c>
      <c r="E125" s="135"/>
      <c r="F125" s="135"/>
      <c r="G125" s="135"/>
      <c r="H125" s="135"/>
      <c r="I125" s="137"/>
      <c r="J125" s="112"/>
      <c r="K125" s="129"/>
      <c r="L125" s="113"/>
    </row>
    <row r="126" spans="1:12" s="134" customFormat="1" ht="18" customHeight="1" x14ac:dyDescent="0.2">
      <c r="A126" s="405"/>
      <c r="B126" s="416" t="s">
        <v>632</v>
      </c>
      <c r="C126" s="403" t="s">
        <v>633</v>
      </c>
      <c r="D126" s="97">
        <f t="shared" si="14"/>
        <v>0</v>
      </c>
      <c r="E126" s="135"/>
      <c r="F126" s="135"/>
      <c r="G126" s="135"/>
      <c r="H126" s="135"/>
      <c r="I126" s="137"/>
      <c r="J126" s="112"/>
      <c r="K126" s="129"/>
      <c r="L126" s="113"/>
    </row>
    <row r="127" spans="1:12" s="134" customFormat="1" ht="18" customHeight="1" x14ac:dyDescent="0.2">
      <c r="A127" s="405"/>
      <c r="B127" s="416" t="s">
        <v>437</v>
      </c>
      <c r="C127" s="403" t="s">
        <v>436</v>
      </c>
      <c r="D127" s="97">
        <f t="shared" si="14"/>
        <v>0</v>
      </c>
      <c r="E127" s="135"/>
      <c r="F127" s="135"/>
      <c r="G127" s="135"/>
      <c r="H127" s="135"/>
      <c r="I127" s="137"/>
      <c r="J127" s="112"/>
      <c r="K127" s="129"/>
      <c r="L127" s="113"/>
    </row>
    <row r="128" spans="1:12" s="134" customFormat="1" ht="27" customHeight="1" x14ac:dyDescent="0.2">
      <c r="A128" s="405"/>
      <c r="B128" s="411" t="s">
        <v>748</v>
      </c>
      <c r="C128" s="403" t="s">
        <v>749</v>
      </c>
      <c r="D128" s="97">
        <f t="shared" si="14"/>
        <v>0</v>
      </c>
      <c r="E128" s="135"/>
      <c r="F128" s="135"/>
      <c r="G128" s="135"/>
      <c r="H128" s="135"/>
      <c r="I128" s="137"/>
      <c r="J128" s="112"/>
      <c r="K128" s="129"/>
      <c r="L128" s="113"/>
    </row>
    <row r="129" spans="1:12" s="134" customFormat="1" ht="28.15" customHeight="1" x14ac:dyDescent="0.2">
      <c r="A129" s="405"/>
      <c r="B129" s="411" t="s">
        <v>693</v>
      </c>
      <c r="C129" s="403" t="s">
        <v>750</v>
      </c>
      <c r="D129" s="97">
        <f t="shared" si="14"/>
        <v>0</v>
      </c>
      <c r="E129" s="135"/>
      <c r="F129" s="135"/>
      <c r="G129" s="135"/>
      <c r="H129" s="135"/>
      <c r="I129" s="137"/>
      <c r="J129" s="112"/>
      <c r="K129" s="129"/>
      <c r="L129" s="113"/>
    </row>
    <row r="130" spans="1:12" s="134" customFormat="1" ht="27.6" customHeight="1" x14ac:dyDescent="0.2">
      <c r="A130" s="427"/>
      <c r="B130" s="411" t="s">
        <v>333</v>
      </c>
      <c r="C130" s="403" t="s">
        <v>334</v>
      </c>
      <c r="D130" s="97">
        <f t="shared" si="14"/>
        <v>0</v>
      </c>
      <c r="E130" s="135"/>
      <c r="F130" s="135"/>
      <c r="G130" s="135"/>
      <c r="H130" s="135"/>
      <c r="I130" s="137"/>
      <c r="J130" s="112"/>
      <c r="K130" s="129"/>
      <c r="L130" s="113"/>
    </row>
    <row r="131" spans="1:12" s="134" customFormat="1" ht="30.75" customHeight="1" x14ac:dyDescent="0.2">
      <c r="A131" s="427"/>
      <c r="B131" s="411" t="s">
        <v>501</v>
      </c>
      <c r="C131" s="403" t="s">
        <v>502</v>
      </c>
      <c r="D131" s="97">
        <f t="shared" si="14"/>
        <v>0</v>
      </c>
      <c r="E131" s="135"/>
      <c r="F131" s="135"/>
      <c r="G131" s="135"/>
      <c r="H131" s="135"/>
      <c r="I131" s="137"/>
      <c r="J131" s="112"/>
      <c r="K131" s="129"/>
      <c r="L131" s="113"/>
    </row>
    <row r="132" spans="1:12" s="134" customFormat="1" ht="27.6" customHeight="1" x14ac:dyDescent="0.2">
      <c r="A132" s="427"/>
      <c r="B132" s="411" t="s">
        <v>262</v>
      </c>
      <c r="C132" s="403" t="s">
        <v>263</v>
      </c>
      <c r="D132" s="97">
        <f t="shared" si="14"/>
        <v>0</v>
      </c>
      <c r="E132" s="135"/>
      <c r="F132" s="135"/>
      <c r="G132" s="135"/>
      <c r="H132" s="135"/>
      <c r="I132" s="137"/>
      <c r="J132" s="112"/>
      <c r="K132" s="129"/>
      <c r="L132" s="113"/>
    </row>
    <row r="133" spans="1:12" s="134" customFormat="1" ht="33" customHeight="1" x14ac:dyDescent="0.2">
      <c r="A133" s="427"/>
      <c r="B133" s="411" t="s">
        <v>731</v>
      </c>
      <c r="C133" s="403" t="s">
        <v>264</v>
      </c>
      <c r="D133" s="97">
        <f t="shared" si="14"/>
        <v>0</v>
      </c>
      <c r="E133" s="135"/>
      <c r="F133" s="135"/>
      <c r="G133" s="135"/>
      <c r="H133" s="135"/>
      <c r="I133" s="137"/>
      <c r="J133" s="112"/>
      <c r="K133" s="129"/>
      <c r="L133" s="113"/>
    </row>
    <row r="134" spans="1:12" s="134" customFormat="1" ht="27" customHeight="1" x14ac:dyDescent="0.2">
      <c r="A134" s="427"/>
      <c r="B134" s="411" t="s">
        <v>45</v>
      </c>
      <c r="C134" s="403" t="s">
        <v>46</v>
      </c>
      <c r="D134" s="97">
        <f t="shared" si="14"/>
        <v>0</v>
      </c>
      <c r="E134" s="135"/>
      <c r="F134" s="135"/>
      <c r="G134" s="135"/>
      <c r="H134" s="135"/>
      <c r="I134" s="137"/>
      <c r="J134" s="112"/>
      <c r="K134" s="129"/>
      <c r="L134" s="113"/>
    </row>
    <row r="135" spans="1:12" s="134" customFormat="1" ht="20.25" customHeight="1" x14ac:dyDescent="0.2">
      <c r="A135" s="427"/>
      <c r="B135" s="411" t="s">
        <v>47</v>
      </c>
      <c r="C135" s="403" t="s">
        <v>48</v>
      </c>
      <c r="D135" s="97">
        <f t="shared" si="14"/>
        <v>0</v>
      </c>
      <c r="E135" s="135"/>
      <c r="F135" s="135"/>
      <c r="G135" s="135"/>
      <c r="H135" s="135"/>
      <c r="I135" s="137"/>
      <c r="J135" s="112"/>
      <c r="K135" s="129"/>
      <c r="L135" s="113"/>
    </row>
    <row r="136" spans="1:12" s="134" customFormat="1" ht="28.15" customHeight="1" x14ac:dyDescent="0.2">
      <c r="A136" s="427"/>
      <c r="B136" s="411" t="s">
        <v>16</v>
      </c>
      <c r="C136" s="403" t="s">
        <v>17</v>
      </c>
      <c r="D136" s="97">
        <f t="shared" si="14"/>
        <v>0</v>
      </c>
      <c r="E136" s="135"/>
      <c r="F136" s="135"/>
      <c r="G136" s="135"/>
      <c r="H136" s="135"/>
      <c r="I136" s="137"/>
      <c r="J136" s="112"/>
      <c r="K136" s="129"/>
      <c r="L136" s="113"/>
    </row>
    <row r="137" spans="1:12" s="134" customFormat="1" ht="28.15" customHeight="1" x14ac:dyDescent="0.2">
      <c r="A137" s="427"/>
      <c r="B137" s="411" t="s">
        <v>18</v>
      </c>
      <c r="C137" s="403" t="s">
        <v>19</v>
      </c>
      <c r="D137" s="97">
        <f t="shared" si="14"/>
        <v>0</v>
      </c>
      <c r="E137" s="135"/>
      <c r="F137" s="135"/>
      <c r="G137" s="135"/>
      <c r="H137" s="135"/>
      <c r="I137" s="137"/>
      <c r="J137" s="112"/>
      <c r="K137" s="129"/>
      <c r="L137" s="113"/>
    </row>
    <row r="138" spans="1:12" s="93" customFormat="1" ht="17.25" customHeight="1" x14ac:dyDescent="0.25">
      <c r="A138" s="414" t="s">
        <v>80</v>
      </c>
      <c r="B138" s="415"/>
      <c r="C138" s="400" t="s">
        <v>49</v>
      </c>
      <c r="D138" s="97">
        <f t="shared" si="14"/>
        <v>0</v>
      </c>
      <c r="E138" s="108"/>
      <c r="F138" s="108"/>
      <c r="G138" s="108"/>
      <c r="H138" s="108"/>
      <c r="I138" s="130"/>
      <c r="J138" s="108"/>
      <c r="K138" s="108"/>
      <c r="L138" s="109"/>
    </row>
    <row r="139" spans="1:12" s="93" customFormat="1" ht="17.25" customHeight="1" x14ac:dyDescent="0.25">
      <c r="A139" s="831" t="s">
        <v>432</v>
      </c>
      <c r="B139" s="832"/>
      <c r="C139" s="399" t="s">
        <v>536</v>
      </c>
      <c r="D139" s="97">
        <f t="shared" si="14"/>
        <v>0</v>
      </c>
      <c r="E139" s="108"/>
      <c r="F139" s="108"/>
      <c r="G139" s="108"/>
      <c r="H139" s="108"/>
      <c r="I139" s="130"/>
      <c r="J139" s="112"/>
      <c r="K139" s="129"/>
      <c r="L139" s="113"/>
    </row>
    <row r="140" spans="1:12" s="93" customFormat="1" ht="17.25" customHeight="1" x14ac:dyDescent="0.2">
      <c r="A140" s="414"/>
      <c r="B140" s="406" t="s">
        <v>206</v>
      </c>
      <c r="C140" s="403" t="s">
        <v>207</v>
      </c>
      <c r="D140" s="97">
        <f t="shared" si="14"/>
        <v>0</v>
      </c>
      <c r="E140" s="108"/>
      <c r="F140" s="108"/>
      <c r="G140" s="108"/>
      <c r="H140" s="108"/>
      <c r="I140" s="130"/>
      <c r="J140" s="112"/>
      <c r="K140" s="129"/>
      <c r="L140" s="113"/>
    </row>
    <row r="141" spans="1:12" s="134" customFormat="1" ht="27" customHeight="1" x14ac:dyDescent="0.2">
      <c r="A141" s="428"/>
      <c r="B141" s="411" t="s">
        <v>532</v>
      </c>
      <c r="C141" s="403" t="s">
        <v>212</v>
      </c>
      <c r="D141" s="97">
        <f t="shared" ref="D141:D205" si="16">F141+G141+H141+I141</f>
        <v>0</v>
      </c>
      <c r="E141" s="135"/>
      <c r="F141" s="135"/>
      <c r="G141" s="135"/>
      <c r="H141" s="135"/>
      <c r="I141" s="137"/>
      <c r="J141" s="112"/>
      <c r="K141" s="129"/>
      <c r="L141" s="113"/>
    </row>
    <row r="142" spans="1:12" s="134" customFormat="1" ht="29.45" customHeight="1" x14ac:dyDescent="0.25">
      <c r="A142" s="831" t="s">
        <v>50</v>
      </c>
      <c r="B142" s="832"/>
      <c r="C142" s="399" t="s">
        <v>745</v>
      </c>
      <c r="D142" s="97">
        <f t="shared" si="16"/>
        <v>0</v>
      </c>
      <c r="E142" s="135"/>
      <c r="F142" s="135"/>
      <c r="G142" s="135"/>
      <c r="H142" s="135"/>
      <c r="I142" s="137"/>
      <c r="J142" s="112"/>
      <c r="K142" s="129"/>
      <c r="L142" s="113"/>
    </row>
    <row r="143" spans="1:12" s="134" customFormat="1" ht="16.899999999999999" customHeight="1" x14ac:dyDescent="0.2">
      <c r="A143" s="429"/>
      <c r="B143" s="406" t="s">
        <v>51</v>
      </c>
      <c r="C143" s="403" t="s">
        <v>52</v>
      </c>
      <c r="D143" s="97">
        <f t="shared" si="16"/>
        <v>0</v>
      </c>
      <c r="E143" s="135"/>
      <c r="F143" s="135"/>
      <c r="G143" s="135"/>
      <c r="H143" s="135"/>
      <c r="I143" s="137"/>
      <c r="J143" s="112"/>
      <c r="K143" s="129"/>
      <c r="L143" s="113"/>
    </row>
    <row r="144" spans="1:12" s="134" customFormat="1" ht="16.899999999999999" customHeight="1" x14ac:dyDescent="0.2">
      <c r="A144" s="429"/>
      <c r="B144" s="406" t="s">
        <v>53</v>
      </c>
      <c r="C144" s="403" t="s">
        <v>54</v>
      </c>
      <c r="D144" s="97">
        <f t="shared" si="16"/>
        <v>0</v>
      </c>
      <c r="E144" s="135"/>
      <c r="F144" s="135"/>
      <c r="G144" s="135"/>
      <c r="H144" s="135"/>
      <c r="I144" s="137"/>
      <c r="J144" s="112"/>
      <c r="K144" s="129"/>
      <c r="L144" s="113"/>
    </row>
    <row r="145" spans="1:12" s="134" customFormat="1" ht="16.899999999999999" customHeight="1" x14ac:dyDescent="0.25">
      <c r="A145" s="405" t="s">
        <v>55</v>
      </c>
      <c r="B145" s="402"/>
      <c r="C145" s="399" t="s">
        <v>56</v>
      </c>
      <c r="D145" s="97">
        <f t="shared" si="16"/>
        <v>0</v>
      </c>
      <c r="E145" s="135"/>
      <c r="F145" s="135"/>
      <c r="G145" s="135"/>
      <c r="H145" s="135"/>
      <c r="I145" s="137"/>
      <c r="J145" s="135"/>
      <c r="K145" s="135"/>
      <c r="L145" s="140"/>
    </row>
    <row r="146" spans="1:12" s="134" customFormat="1" ht="16.899999999999999" customHeight="1" x14ac:dyDescent="0.25">
      <c r="A146" s="430" t="s">
        <v>57</v>
      </c>
      <c r="B146" s="402"/>
      <c r="C146" s="399" t="s">
        <v>58</v>
      </c>
      <c r="D146" s="97">
        <f t="shared" si="16"/>
        <v>0</v>
      </c>
      <c r="E146" s="135"/>
      <c r="F146" s="135"/>
      <c r="G146" s="135"/>
      <c r="H146" s="135"/>
      <c r="I146" s="137"/>
      <c r="J146" s="112"/>
      <c r="K146" s="129"/>
      <c r="L146" s="113"/>
    </row>
    <row r="147" spans="1:12" s="134" customFormat="1" ht="16.899999999999999" customHeight="1" x14ac:dyDescent="0.2">
      <c r="A147" s="405"/>
      <c r="B147" s="431" t="s">
        <v>59</v>
      </c>
      <c r="C147" s="403" t="s">
        <v>60</v>
      </c>
      <c r="D147" s="97">
        <f t="shared" si="16"/>
        <v>0</v>
      </c>
      <c r="E147" s="135"/>
      <c r="F147" s="135"/>
      <c r="G147" s="135"/>
      <c r="H147" s="135"/>
      <c r="I147" s="137"/>
      <c r="J147" s="112"/>
      <c r="K147" s="129"/>
      <c r="L147" s="113"/>
    </row>
    <row r="148" spans="1:12" s="134" customFormat="1" ht="16.899999999999999" customHeight="1" x14ac:dyDescent="0.2">
      <c r="A148" s="405"/>
      <c r="B148" s="431" t="s">
        <v>61</v>
      </c>
      <c r="C148" s="403" t="s">
        <v>62</v>
      </c>
      <c r="D148" s="97">
        <f t="shared" si="16"/>
        <v>0</v>
      </c>
      <c r="E148" s="135"/>
      <c r="F148" s="135"/>
      <c r="G148" s="135"/>
      <c r="H148" s="135"/>
      <c r="I148" s="137"/>
      <c r="J148" s="112"/>
      <c r="K148" s="129"/>
      <c r="L148" s="113"/>
    </row>
    <row r="149" spans="1:12" s="134" customFormat="1" ht="16.899999999999999" customHeight="1" x14ac:dyDescent="0.2">
      <c r="A149" s="405"/>
      <c r="B149" s="431" t="s">
        <v>425</v>
      </c>
      <c r="C149" s="403" t="s">
        <v>426</v>
      </c>
      <c r="D149" s="97">
        <f t="shared" si="16"/>
        <v>0</v>
      </c>
      <c r="E149" s="135"/>
      <c r="F149" s="135"/>
      <c r="G149" s="135"/>
      <c r="H149" s="135"/>
      <c r="I149" s="137"/>
      <c r="J149" s="112"/>
      <c r="K149" s="129"/>
      <c r="L149" s="113"/>
    </row>
    <row r="150" spans="1:12" s="134" customFormat="1" ht="16.899999999999999" customHeight="1" x14ac:dyDescent="0.2">
      <c r="A150" s="405"/>
      <c r="B150" s="431" t="s">
        <v>427</v>
      </c>
      <c r="C150" s="403" t="s">
        <v>428</v>
      </c>
      <c r="D150" s="97">
        <f t="shared" si="16"/>
        <v>0</v>
      </c>
      <c r="E150" s="135"/>
      <c r="F150" s="135"/>
      <c r="G150" s="135"/>
      <c r="H150" s="135"/>
      <c r="I150" s="137"/>
      <c r="J150" s="112"/>
      <c r="K150" s="129"/>
      <c r="L150" s="113"/>
    </row>
    <row r="151" spans="1:12" s="280" customFormat="1" ht="32.25" customHeight="1" x14ac:dyDescent="0.2">
      <c r="A151" s="835" t="s">
        <v>821</v>
      </c>
      <c r="B151" s="836"/>
      <c r="C151" s="359" t="s">
        <v>716</v>
      </c>
      <c r="D151" s="97">
        <f t="shared" si="16"/>
        <v>0</v>
      </c>
      <c r="E151" s="159"/>
      <c r="F151" s="159">
        <f>SUM(F152:F164)</f>
        <v>0</v>
      </c>
      <c r="G151" s="159">
        <f t="shared" ref="G151:L151" si="17">SUM(G152:G164)</f>
        <v>0</v>
      </c>
      <c r="H151" s="159">
        <f t="shared" si="17"/>
        <v>0</v>
      </c>
      <c r="I151" s="159">
        <f t="shared" si="17"/>
        <v>0</v>
      </c>
      <c r="J151" s="159">
        <f t="shared" si="17"/>
        <v>0</v>
      </c>
      <c r="K151" s="159">
        <f t="shared" si="17"/>
        <v>0</v>
      </c>
      <c r="L151" s="279">
        <f t="shared" si="17"/>
        <v>0</v>
      </c>
    </row>
    <row r="152" spans="1:12" s="134" customFormat="1" ht="15.6" customHeight="1" x14ac:dyDescent="0.25">
      <c r="A152" s="405" t="s">
        <v>719</v>
      </c>
      <c r="B152" s="398"/>
      <c r="C152" s="399" t="s">
        <v>720</v>
      </c>
      <c r="D152" s="97">
        <f t="shared" si="16"/>
        <v>0</v>
      </c>
      <c r="E152" s="135"/>
      <c r="F152" s="135"/>
      <c r="G152" s="135"/>
      <c r="H152" s="135"/>
      <c r="I152" s="137"/>
      <c r="J152" s="112"/>
      <c r="K152" s="129"/>
      <c r="L152" s="113"/>
    </row>
    <row r="153" spans="1:12" s="134" customFormat="1" ht="15.6" customHeight="1" x14ac:dyDescent="0.25">
      <c r="A153" s="412" t="s">
        <v>92</v>
      </c>
      <c r="B153" s="398"/>
      <c r="C153" s="399" t="s">
        <v>99</v>
      </c>
      <c r="D153" s="97">
        <f t="shared" si="16"/>
        <v>0</v>
      </c>
      <c r="E153" s="135"/>
      <c r="F153" s="135"/>
      <c r="G153" s="135"/>
      <c r="H153" s="135"/>
      <c r="I153" s="137"/>
      <c r="J153" s="112"/>
      <c r="K153" s="129"/>
      <c r="L153" s="113"/>
    </row>
    <row r="154" spans="1:12" s="134" customFormat="1" ht="15.6" customHeight="1" x14ac:dyDescent="0.25">
      <c r="A154" s="412" t="s">
        <v>613</v>
      </c>
      <c r="B154" s="398"/>
      <c r="C154" s="399" t="s">
        <v>295</v>
      </c>
      <c r="D154" s="97">
        <f t="shared" si="16"/>
        <v>0</v>
      </c>
      <c r="E154" s="135"/>
      <c r="F154" s="135"/>
      <c r="G154" s="135"/>
      <c r="H154" s="135"/>
      <c r="I154" s="137"/>
      <c r="J154" s="112"/>
      <c r="K154" s="129"/>
      <c r="L154" s="113"/>
    </row>
    <row r="155" spans="1:12" s="134" customFormat="1" ht="15.6" customHeight="1" x14ac:dyDescent="0.25">
      <c r="A155" s="823" t="s">
        <v>93</v>
      </c>
      <c r="B155" s="824"/>
      <c r="C155" s="399" t="s">
        <v>94</v>
      </c>
      <c r="D155" s="97">
        <f t="shared" si="16"/>
        <v>0</v>
      </c>
      <c r="E155" s="135"/>
      <c r="F155" s="135"/>
      <c r="G155" s="135"/>
      <c r="H155" s="135"/>
      <c r="I155" s="137"/>
      <c r="J155" s="112"/>
      <c r="K155" s="129"/>
      <c r="L155" s="113"/>
    </row>
    <row r="156" spans="1:12" s="134" customFormat="1" ht="15.6" customHeight="1" x14ac:dyDescent="0.25">
      <c r="A156" s="823" t="s">
        <v>95</v>
      </c>
      <c r="B156" s="824"/>
      <c r="C156" s="399" t="s">
        <v>96</v>
      </c>
      <c r="D156" s="97">
        <f t="shared" si="16"/>
        <v>0</v>
      </c>
      <c r="E156" s="135"/>
      <c r="F156" s="135"/>
      <c r="G156" s="135"/>
      <c r="H156" s="135"/>
      <c r="I156" s="137"/>
      <c r="J156" s="112"/>
      <c r="K156" s="129"/>
      <c r="L156" s="113"/>
    </row>
    <row r="157" spans="1:12" s="134" customFormat="1" ht="15.6" customHeight="1" x14ac:dyDescent="0.25">
      <c r="A157" s="412" t="s">
        <v>317</v>
      </c>
      <c r="B157" s="398"/>
      <c r="C157" s="399" t="s">
        <v>318</v>
      </c>
      <c r="D157" s="97">
        <f t="shared" si="16"/>
        <v>0</v>
      </c>
      <c r="E157" s="135"/>
      <c r="F157" s="135"/>
      <c r="G157" s="135"/>
      <c r="H157" s="135"/>
      <c r="I157" s="137"/>
      <c r="J157" s="112"/>
      <c r="K157" s="129"/>
      <c r="L157" s="113"/>
    </row>
    <row r="158" spans="1:12" s="134" customFormat="1" ht="15.6" customHeight="1" x14ac:dyDescent="0.25">
      <c r="A158" s="412" t="s">
        <v>319</v>
      </c>
      <c r="B158" s="398"/>
      <c r="C158" s="399" t="s">
        <v>760</v>
      </c>
      <c r="D158" s="97">
        <f t="shared" si="16"/>
        <v>0</v>
      </c>
      <c r="E158" s="135"/>
      <c r="F158" s="135"/>
      <c r="G158" s="135"/>
      <c r="H158" s="135"/>
      <c r="I158" s="137"/>
      <c r="J158" s="112"/>
      <c r="K158" s="129"/>
      <c r="L158" s="113"/>
    </row>
    <row r="159" spans="1:12" s="134" customFormat="1" ht="32.25" customHeight="1" x14ac:dyDescent="0.25">
      <c r="A159" s="825" t="s">
        <v>106</v>
      </c>
      <c r="B159" s="826"/>
      <c r="C159" s="399" t="s">
        <v>338</v>
      </c>
      <c r="D159" s="97">
        <f t="shared" si="16"/>
        <v>0</v>
      </c>
      <c r="E159" s="135"/>
      <c r="F159" s="135"/>
      <c r="G159" s="135"/>
      <c r="H159" s="135"/>
      <c r="I159" s="137"/>
      <c r="J159" s="112"/>
      <c r="K159" s="129"/>
      <c r="L159" s="113"/>
    </row>
    <row r="160" spans="1:12" s="134" customFormat="1" ht="15.6" customHeight="1" x14ac:dyDescent="0.25">
      <c r="A160" s="412" t="s">
        <v>761</v>
      </c>
      <c r="B160" s="398"/>
      <c r="C160" s="399" t="s">
        <v>762</v>
      </c>
      <c r="D160" s="97">
        <f t="shared" si="16"/>
        <v>0</v>
      </c>
      <c r="E160" s="135"/>
      <c r="F160" s="135"/>
      <c r="G160" s="135"/>
      <c r="H160" s="135"/>
      <c r="I160" s="137"/>
      <c r="J160" s="112"/>
      <c r="K160" s="129"/>
      <c r="L160" s="113"/>
    </row>
    <row r="161" spans="1:12" s="134" customFormat="1" ht="15.6" customHeight="1" x14ac:dyDescent="0.25">
      <c r="A161" s="412" t="s">
        <v>763</v>
      </c>
      <c r="B161" s="425"/>
      <c r="C161" s="399" t="s">
        <v>764</v>
      </c>
      <c r="D161" s="97">
        <f t="shared" si="16"/>
        <v>0</v>
      </c>
      <c r="E161" s="135"/>
      <c r="F161" s="135"/>
      <c r="G161" s="135"/>
      <c r="H161" s="135"/>
      <c r="I161" s="137"/>
      <c r="J161" s="112"/>
      <c r="K161" s="129"/>
      <c r="L161" s="113"/>
    </row>
    <row r="162" spans="1:12" s="134" customFormat="1" ht="15.6" customHeight="1" x14ac:dyDescent="0.25">
      <c r="A162" s="412" t="s">
        <v>571</v>
      </c>
      <c r="B162" s="425"/>
      <c r="C162" s="399" t="s">
        <v>572</v>
      </c>
      <c r="D162" s="97">
        <f t="shared" si="16"/>
        <v>0</v>
      </c>
      <c r="E162" s="135"/>
      <c r="F162" s="135"/>
      <c r="G162" s="135"/>
      <c r="H162" s="135"/>
      <c r="I162" s="137"/>
      <c r="J162" s="112"/>
      <c r="K162" s="129"/>
      <c r="L162" s="113"/>
    </row>
    <row r="163" spans="1:12" s="134" customFormat="1" ht="18" customHeight="1" x14ac:dyDescent="0.25">
      <c r="A163" s="432" t="s">
        <v>70</v>
      </c>
      <c r="B163" s="416"/>
      <c r="C163" s="399" t="s">
        <v>71</v>
      </c>
      <c r="D163" s="97">
        <f t="shared" si="16"/>
        <v>0</v>
      </c>
      <c r="E163" s="135"/>
      <c r="F163" s="135"/>
      <c r="G163" s="135"/>
      <c r="H163" s="135"/>
      <c r="I163" s="137"/>
      <c r="J163" s="112"/>
      <c r="K163" s="129"/>
      <c r="L163" s="113"/>
    </row>
    <row r="164" spans="1:12" s="92" customFormat="1" ht="18" customHeight="1" x14ac:dyDescent="0.2">
      <c r="A164" s="365" t="s">
        <v>819</v>
      </c>
      <c r="B164" s="367"/>
      <c r="C164" s="368" t="s">
        <v>820</v>
      </c>
      <c r="D164" s="97">
        <f t="shared" si="16"/>
        <v>0</v>
      </c>
      <c r="E164" s="110"/>
      <c r="F164" s="110"/>
      <c r="G164" s="110"/>
      <c r="H164" s="110"/>
      <c r="I164" s="128"/>
      <c r="J164" s="112"/>
      <c r="K164" s="129"/>
      <c r="L164" s="113"/>
    </row>
    <row r="165" spans="1:12" s="134" customFormat="1" ht="15.6" customHeight="1" x14ac:dyDescent="0.25">
      <c r="A165" s="434" t="s">
        <v>573</v>
      </c>
      <c r="B165" s="435"/>
      <c r="C165" s="399" t="s">
        <v>578</v>
      </c>
      <c r="D165" s="97">
        <f t="shared" si="16"/>
        <v>0</v>
      </c>
      <c r="E165" s="135"/>
      <c r="F165" s="135"/>
      <c r="G165" s="135"/>
      <c r="H165" s="135"/>
      <c r="I165" s="137"/>
      <c r="J165" s="135"/>
      <c r="K165" s="135"/>
      <c r="L165" s="140"/>
    </row>
    <row r="166" spans="1:12" s="93" customFormat="1" ht="15.6" customHeight="1" x14ac:dyDescent="0.25">
      <c r="A166" s="414" t="s">
        <v>375</v>
      </c>
      <c r="B166" s="415"/>
      <c r="C166" s="400" t="s">
        <v>579</v>
      </c>
      <c r="D166" s="97">
        <f t="shared" si="16"/>
        <v>0</v>
      </c>
      <c r="E166" s="108"/>
      <c r="F166" s="108"/>
      <c r="G166" s="108"/>
      <c r="H166" s="108"/>
      <c r="I166" s="130"/>
      <c r="J166" s="108"/>
      <c r="K166" s="108"/>
      <c r="L166" s="109"/>
    </row>
    <row r="167" spans="1:12" s="134" customFormat="1" ht="29.45" customHeight="1" x14ac:dyDescent="0.25">
      <c r="A167" s="827" t="s">
        <v>498</v>
      </c>
      <c r="B167" s="828"/>
      <c r="C167" s="399" t="s">
        <v>499</v>
      </c>
      <c r="D167" s="97">
        <f t="shared" si="16"/>
        <v>0</v>
      </c>
      <c r="E167" s="135"/>
      <c r="F167" s="135"/>
      <c r="G167" s="135"/>
      <c r="H167" s="135"/>
      <c r="I167" s="137"/>
      <c r="J167" s="112"/>
      <c r="K167" s="129"/>
      <c r="L167" s="113"/>
    </row>
    <row r="168" spans="1:12" s="134" customFormat="1" ht="15.6" customHeight="1" x14ac:dyDescent="0.25">
      <c r="A168" s="412" t="s">
        <v>500</v>
      </c>
      <c r="B168" s="398"/>
      <c r="C168" s="399" t="s">
        <v>714</v>
      </c>
      <c r="D168" s="97">
        <f t="shared" si="16"/>
        <v>0</v>
      </c>
      <c r="E168" s="135"/>
      <c r="F168" s="135"/>
      <c r="G168" s="135"/>
      <c r="H168" s="135"/>
      <c r="I168" s="137"/>
      <c r="J168" s="112"/>
      <c r="K168" s="129"/>
      <c r="L168" s="113"/>
    </row>
    <row r="169" spans="1:12" s="93" customFormat="1" ht="15.6" customHeight="1" x14ac:dyDescent="0.25">
      <c r="A169" s="436" t="s">
        <v>376</v>
      </c>
      <c r="B169" s="415"/>
      <c r="C169" s="400" t="s">
        <v>715</v>
      </c>
      <c r="D169" s="97">
        <f t="shared" si="16"/>
        <v>0</v>
      </c>
      <c r="E169" s="108"/>
      <c r="F169" s="108"/>
      <c r="G169" s="108"/>
      <c r="H169" s="108"/>
      <c r="I169" s="130"/>
      <c r="J169" s="108"/>
      <c r="K169" s="108"/>
      <c r="L169" s="109"/>
    </row>
    <row r="170" spans="1:12" s="134" customFormat="1" ht="27.75" customHeight="1" x14ac:dyDescent="0.25">
      <c r="A170" s="829" t="s">
        <v>743</v>
      </c>
      <c r="B170" s="830"/>
      <c r="C170" s="399" t="s">
        <v>744</v>
      </c>
      <c r="D170" s="97">
        <f t="shared" si="16"/>
        <v>0</v>
      </c>
      <c r="E170" s="135"/>
      <c r="F170" s="135"/>
      <c r="G170" s="135"/>
      <c r="H170" s="135"/>
      <c r="I170" s="137"/>
      <c r="J170" s="112"/>
      <c r="K170" s="129"/>
      <c r="L170" s="113"/>
    </row>
    <row r="171" spans="1:12" s="134" customFormat="1" ht="15.6" customHeight="1" x14ac:dyDescent="0.2">
      <c r="A171" s="405"/>
      <c r="B171" s="411" t="s">
        <v>685</v>
      </c>
      <c r="C171" s="403" t="s">
        <v>686</v>
      </c>
      <c r="D171" s="97">
        <f t="shared" si="16"/>
        <v>0</v>
      </c>
      <c r="E171" s="135"/>
      <c r="F171" s="135"/>
      <c r="G171" s="135"/>
      <c r="H171" s="135"/>
      <c r="I171" s="137"/>
      <c r="J171" s="112"/>
      <c r="K171" s="129"/>
      <c r="L171" s="113"/>
    </row>
    <row r="172" spans="1:12" s="134" customFormat="1" ht="15.6" customHeight="1" x14ac:dyDescent="0.2">
      <c r="A172" s="405"/>
      <c r="B172" s="411" t="s">
        <v>687</v>
      </c>
      <c r="C172" s="403" t="s">
        <v>688</v>
      </c>
      <c r="D172" s="97">
        <f t="shared" si="16"/>
        <v>0</v>
      </c>
      <c r="E172" s="135"/>
      <c r="F172" s="135"/>
      <c r="G172" s="135"/>
      <c r="H172" s="135"/>
      <c r="I172" s="137"/>
      <c r="J172" s="112"/>
      <c r="K172" s="129"/>
      <c r="L172" s="113"/>
    </row>
    <row r="173" spans="1:12" s="134" customFormat="1" ht="15.6" customHeight="1" x14ac:dyDescent="0.2">
      <c r="A173" s="405"/>
      <c r="B173" s="411" t="s">
        <v>689</v>
      </c>
      <c r="C173" s="403" t="s">
        <v>690</v>
      </c>
      <c r="D173" s="97">
        <f t="shared" si="16"/>
        <v>0</v>
      </c>
      <c r="E173" s="135"/>
      <c r="F173" s="135"/>
      <c r="G173" s="135"/>
      <c r="H173" s="135"/>
      <c r="I173" s="137"/>
      <c r="J173" s="112"/>
      <c r="K173" s="129"/>
      <c r="L173" s="113"/>
    </row>
    <row r="174" spans="1:12" s="134" customFormat="1" ht="15.6" customHeight="1" x14ac:dyDescent="0.2">
      <c r="A174" s="405"/>
      <c r="B174" s="402" t="s">
        <v>691</v>
      </c>
      <c r="C174" s="403" t="s">
        <v>522</v>
      </c>
      <c r="D174" s="97">
        <f t="shared" si="16"/>
        <v>0</v>
      </c>
      <c r="E174" s="135"/>
      <c r="F174" s="135"/>
      <c r="G174" s="135"/>
      <c r="H174" s="135"/>
      <c r="I174" s="137"/>
      <c r="J174" s="112"/>
      <c r="K174" s="129"/>
      <c r="L174" s="113"/>
    </row>
    <row r="175" spans="1:12" s="134" customFormat="1" ht="15.6" customHeight="1" x14ac:dyDescent="0.25">
      <c r="A175" s="401" t="s">
        <v>523</v>
      </c>
      <c r="B175" s="398"/>
      <c r="C175" s="399" t="s">
        <v>734</v>
      </c>
      <c r="D175" s="97">
        <f t="shared" si="16"/>
        <v>0</v>
      </c>
      <c r="E175" s="135"/>
      <c r="F175" s="135"/>
      <c r="G175" s="135"/>
      <c r="H175" s="135"/>
      <c r="I175" s="137"/>
      <c r="J175" s="112"/>
      <c r="K175" s="129"/>
      <c r="L175" s="113"/>
    </row>
    <row r="176" spans="1:12" s="134" customFormat="1" ht="15.6" customHeight="1" x14ac:dyDescent="0.2">
      <c r="A176" s="405"/>
      <c r="B176" s="402" t="s">
        <v>524</v>
      </c>
      <c r="C176" s="403" t="s">
        <v>525</v>
      </c>
      <c r="D176" s="97">
        <f t="shared" si="16"/>
        <v>0</v>
      </c>
      <c r="E176" s="135"/>
      <c r="F176" s="135"/>
      <c r="G176" s="135"/>
      <c r="H176" s="135"/>
      <c r="I176" s="137"/>
      <c r="J176" s="112"/>
      <c r="K176" s="129"/>
      <c r="L176" s="113"/>
    </row>
    <row r="177" spans="1:12" s="134" customFormat="1" ht="15.6" customHeight="1" x14ac:dyDescent="0.2">
      <c r="A177" s="405"/>
      <c r="B177" s="402" t="s">
        <v>553</v>
      </c>
      <c r="C177" s="403" t="s">
        <v>554</v>
      </c>
      <c r="D177" s="97">
        <f t="shared" si="16"/>
        <v>0</v>
      </c>
      <c r="E177" s="135"/>
      <c r="F177" s="135"/>
      <c r="G177" s="135"/>
      <c r="H177" s="135"/>
      <c r="I177" s="137"/>
      <c r="J177" s="112"/>
      <c r="K177" s="129"/>
      <c r="L177" s="113"/>
    </row>
    <row r="178" spans="1:12" s="134" customFormat="1" ht="15.6" customHeight="1" x14ac:dyDescent="0.2">
      <c r="A178" s="405"/>
      <c r="B178" s="402" t="s">
        <v>434</v>
      </c>
      <c r="C178" s="403" t="s">
        <v>435</v>
      </c>
      <c r="D178" s="97">
        <f t="shared" si="16"/>
        <v>0</v>
      </c>
      <c r="E178" s="135"/>
      <c r="F178" s="135"/>
      <c r="G178" s="135"/>
      <c r="H178" s="135"/>
      <c r="I178" s="137"/>
      <c r="J178" s="112"/>
      <c r="K178" s="129"/>
      <c r="L178" s="113"/>
    </row>
    <row r="179" spans="1:12" s="93" customFormat="1" ht="33.75" customHeight="1" x14ac:dyDescent="0.25">
      <c r="A179" s="821" t="s">
        <v>377</v>
      </c>
      <c r="B179" s="822"/>
      <c r="C179" s="400" t="s">
        <v>711</v>
      </c>
      <c r="D179" s="97">
        <f t="shared" si="16"/>
        <v>0</v>
      </c>
      <c r="E179" s="112"/>
      <c r="F179" s="117">
        <f t="shared" ref="F179:L180" si="18">F180</f>
        <v>0</v>
      </c>
      <c r="G179" s="117">
        <f t="shared" si="18"/>
        <v>0</v>
      </c>
      <c r="H179" s="117">
        <f t="shared" si="18"/>
        <v>0</v>
      </c>
      <c r="I179" s="117">
        <f t="shared" si="18"/>
        <v>0</v>
      </c>
      <c r="J179" s="112">
        <f t="shared" si="18"/>
        <v>0</v>
      </c>
      <c r="K179" s="112">
        <f t="shared" si="18"/>
        <v>0</v>
      </c>
      <c r="L179" s="113">
        <f t="shared" si="18"/>
        <v>0</v>
      </c>
    </row>
    <row r="180" spans="1:12" s="134" customFormat="1" ht="23.25" customHeight="1" x14ac:dyDescent="0.25">
      <c r="A180" s="833" t="s">
        <v>391</v>
      </c>
      <c r="B180" s="834"/>
      <c r="C180" s="399" t="s">
        <v>415</v>
      </c>
      <c r="D180" s="97">
        <f t="shared" si="16"/>
        <v>0</v>
      </c>
      <c r="E180" s="112"/>
      <c r="F180" s="117">
        <f t="shared" si="18"/>
        <v>0</v>
      </c>
      <c r="G180" s="117">
        <f t="shared" si="18"/>
        <v>0</v>
      </c>
      <c r="H180" s="117">
        <f t="shared" si="18"/>
        <v>0</v>
      </c>
      <c r="I180" s="117">
        <f t="shared" si="18"/>
        <v>0</v>
      </c>
      <c r="J180" s="112">
        <f t="shared" si="18"/>
        <v>0</v>
      </c>
      <c r="K180" s="112">
        <f t="shared" si="18"/>
        <v>0</v>
      </c>
      <c r="L180" s="113">
        <f t="shared" si="18"/>
        <v>0</v>
      </c>
    </row>
    <row r="181" spans="1:12" s="134" customFormat="1" ht="25.5" x14ac:dyDescent="0.25">
      <c r="A181" s="405"/>
      <c r="B181" s="437" t="s">
        <v>389</v>
      </c>
      <c r="C181" s="399" t="s">
        <v>390</v>
      </c>
      <c r="D181" s="97">
        <f t="shared" si="16"/>
        <v>0</v>
      </c>
      <c r="E181" s="112"/>
      <c r="F181" s="129"/>
      <c r="G181" s="112"/>
      <c r="H181" s="112"/>
      <c r="I181" s="129"/>
      <c r="J181" s="112"/>
      <c r="K181" s="129"/>
      <c r="L181" s="113"/>
    </row>
    <row r="182" spans="1:12" s="134" customFormat="1" ht="16.899999999999999" customHeight="1" x14ac:dyDescent="0.25">
      <c r="A182" s="438" t="s">
        <v>378</v>
      </c>
      <c r="B182" s="439"/>
      <c r="C182" s="399" t="s">
        <v>133</v>
      </c>
      <c r="D182" s="97">
        <f t="shared" si="16"/>
        <v>0</v>
      </c>
      <c r="E182" s="135"/>
      <c r="F182" s="135"/>
      <c r="G182" s="135"/>
      <c r="H182" s="135"/>
      <c r="I182" s="137"/>
      <c r="J182" s="135"/>
      <c r="K182" s="135"/>
      <c r="L182" s="140"/>
    </row>
    <row r="183" spans="1:12" s="134" customFormat="1" ht="16.899999999999999" customHeight="1" x14ac:dyDescent="0.2">
      <c r="A183" s="405" t="s">
        <v>1</v>
      </c>
      <c r="B183" s="398"/>
      <c r="C183" s="359" t="s">
        <v>526</v>
      </c>
      <c r="D183" s="97">
        <f t="shared" si="16"/>
        <v>0</v>
      </c>
      <c r="E183" s="135"/>
      <c r="F183" s="141">
        <f t="shared" ref="F183:L183" si="19">F184</f>
        <v>0</v>
      </c>
      <c r="G183" s="141">
        <f t="shared" si="19"/>
        <v>0</v>
      </c>
      <c r="H183" s="141">
        <f t="shared" si="19"/>
        <v>0</v>
      </c>
      <c r="I183" s="141">
        <f t="shared" si="19"/>
        <v>0</v>
      </c>
      <c r="J183" s="135">
        <f t="shared" si="19"/>
        <v>0</v>
      </c>
      <c r="K183" s="135">
        <f t="shared" si="19"/>
        <v>0</v>
      </c>
      <c r="L183" s="140">
        <f t="shared" si="19"/>
        <v>0</v>
      </c>
    </row>
    <row r="184" spans="1:12" s="134" customFormat="1" ht="16.899999999999999" customHeight="1" x14ac:dyDescent="0.2">
      <c r="A184" s="438"/>
      <c r="B184" s="402" t="s">
        <v>634</v>
      </c>
      <c r="C184" s="440" t="s">
        <v>527</v>
      </c>
      <c r="D184" s="97">
        <f t="shared" si="16"/>
        <v>0</v>
      </c>
      <c r="E184" s="135"/>
      <c r="F184" s="135"/>
      <c r="G184" s="135"/>
      <c r="H184" s="135"/>
      <c r="I184" s="137"/>
      <c r="J184" s="135"/>
      <c r="K184" s="135"/>
      <c r="L184" s="140"/>
    </row>
    <row r="185" spans="1:12" s="95" customFormat="1" x14ac:dyDescent="0.2">
      <c r="A185" s="441" t="s">
        <v>2</v>
      </c>
      <c r="B185" s="442"/>
      <c r="C185" s="359" t="s">
        <v>529</v>
      </c>
      <c r="D185" s="97">
        <f t="shared" si="16"/>
        <v>0</v>
      </c>
      <c r="E185" s="124"/>
      <c r="F185" s="100">
        <f t="shared" ref="F185:L185" si="20">F186</f>
        <v>0</v>
      </c>
      <c r="G185" s="100">
        <f t="shared" si="20"/>
        <v>0</v>
      </c>
      <c r="H185" s="100">
        <f t="shared" si="20"/>
        <v>0</v>
      </c>
      <c r="I185" s="100">
        <f t="shared" si="20"/>
        <v>0</v>
      </c>
      <c r="J185" s="124">
        <f t="shared" si="20"/>
        <v>0</v>
      </c>
      <c r="K185" s="124">
        <f t="shared" si="20"/>
        <v>0</v>
      </c>
      <c r="L185" s="464">
        <f t="shared" si="20"/>
        <v>0</v>
      </c>
    </row>
    <row r="186" spans="1:12" s="134" customFormat="1" x14ac:dyDescent="0.2">
      <c r="A186" s="429"/>
      <c r="B186" s="443" t="s">
        <v>44</v>
      </c>
      <c r="C186" s="440" t="s">
        <v>530</v>
      </c>
      <c r="D186" s="97">
        <f t="shared" si="16"/>
        <v>0</v>
      </c>
      <c r="E186" s="135"/>
      <c r="F186" s="135"/>
      <c r="G186" s="135"/>
      <c r="H186" s="135"/>
      <c r="I186" s="137"/>
      <c r="J186" s="135"/>
      <c r="K186" s="135"/>
      <c r="L186" s="140"/>
    </row>
    <row r="187" spans="1:12" s="144" customFormat="1" ht="39" customHeight="1" x14ac:dyDescent="0.2">
      <c r="A187" s="715" t="s">
        <v>712</v>
      </c>
      <c r="B187" s="716"/>
      <c r="C187" s="444"/>
      <c r="D187" s="97">
        <f t="shared" si="16"/>
        <v>0</v>
      </c>
      <c r="E187" s="142"/>
      <c r="F187" s="143">
        <f t="shared" ref="F187:L187" si="21">F263+F278</f>
        <v>0</v>
      </c>
      <c r="G187" s="143">
        <f t="shared" si="21"/>
        <v>0</v>
      </c>
      <c r="H187" s="143">
        <f t="shared" si="21"/>
        <v>0</v>
      </c>
      <c r="I187" s="143">
        <f t="shared" si="21"/>
        <v>0</v>
      </c>
      <c r="J187" s="142">
        <f t="shared" si="21"/>
        <v>0</v>
      </c>
      <c r="K187" s="142">
        <f t="shared" si="21"/>
        <v>0</v>
      </c>
      <c r="L187" s="465">
        <f t="shared" si="21"/>
        <v>0</v>
      </c>
    </row>
    <row r="188" spans="1:12" s="134" customFormat="1" ht="30" customHeight="1" x14ac:dyDescent="0.25">
      <c r="A188" s="815" t="s">
        <v>416</v>
      </c>
      <c r="B188" s="816"/>
      <c r="C188" s="400" t="s">
        <v>767</v>
      </c>
      <c r="D188" s="97">
        <f t="shared" si="16"/>
        <v>0</v>
      </c>
      <c r="E188" s="135"/>
      <c r="F188" s="135"/>
      <c r="G188" s="135"/>
      <c r="H188" s="135"/>
      <c r="I188" s="137"/>
      <c r="J188" s="135"/>
      <c r="K188" s="135"/>
      <c r="L188" s="140"/>
    </row>
    <row r="189" spans="1:12" s="134" customFormat="1" ht="18" customHeight="1" x14ac:dyDescent="0.25">
      <c r="A189" s="405" t="s">
        <v>684</v>
      </c>
      <c r="B189" s="402"/>
      <c r="C189" s="399" t="s">
        <v>190</v>
      </c>
      <c r="D189" s="97">
        <f t="shared" si="16"/>
        <v>0</v>
      </c>
      <c r="E189" s="135"/>
      <c r="F189" s="135"/>
      <c r="G189" s="135"/>
      <c r="H189" s="135"/>
      <c r="I189" s="137"/>
      <c r="J189" s="112"/>
      <c r="K189" s="129"/>
      <c r="L189" s="113"/>
    </row>
    <row r="190" spans="1:12" s="134" customFormat="1" ht="15" customHeight="1" x14ac:dyDescent="0.2">
      <c r="A190" s="427"/>
      <c r="B190" s="406" t="s">
        <v>417</v>
      </c>
      <c r="C190" s="403" t="s">
        <v>418</v>
      </c>
      <c r="D190" s="97">
        <f t="shared" si="16"/>
        <v>0</v>
      </c>
      <c r="E190" s="135"/>
      <c r="F190" s="135"/>
      <c r="G190" s="135"/>
      <c r="H190" s="135"/>
      <c r="I190" s="137"/>
      <c r="J190" s="112"/>
      <c r="K190" s="129"/>
      <c r="L190" s="113"/>
    </row>
    <row r="191" spans="1:12" s="134" customFormat="1" ht="30" customHeight="1" x14ac:dyDescent="0.2">
      <c r="A191" s="427"/>
      <c r="B191" s="445" t="s">
        <v>533</v>
      </c>
      <c r="C191" s="403" t="s">
        <v>534</v>
      </c>
      <c r="D191" s="97">
        <f t="shared" si="16"/>
        <v>0</v>
      </c>
      <c r="E191" s="135"/>
      <c r="F191" s="135"/>
      <c r="G191" s="135"/>
      <c r="H191" s="135"/>
      <c r="I191" s="137"/>
      <c r="J191" s="112"/>
      <c r="K191" s="129"/>
      <c r="L191" s="113"/>
    </row>
    <row r="192" spans="1:12" s="134" customFormat="1" ht="16.899999999999999" customHeight="1" x14ac:dyDescent="0.2">
      <c r="A192" s="427"/>
      <c r="B192" s="445" t="s">
        <v>765</v>
      </c>
      <c r="C192" s="403" t="s">
        <v>683</v>
      </c>
      <c r="D192" s="97">
        <f t="shared" si="16"/>
        <v>0</v>
      </c>
      <c r="E192" s="135"/>
      <c r="F192" s="135"/>
      <c r="G192" s="135"/>
      <c r="H192" s="135"/>
      <c r="I192" s="137"/>
      <c r="J192" s="112"/>
      <c r="K192" s="129"/>
      <c r="L192" s="113"/>
    </row>
    <row r="193" spans="1:12" s="134" customFormat="1" ht="17.25" customHeight="1" x14ac:dyDescent="0.25">
      <c r="A193" s="405" t="s">
        <v>535</v>
      </c>
      <c r="B193" s="413"/>
      <c r="C193" s="400" t="s">
        <v>768</v>
      </c>
      <c r="D193" s="97">
        <f t="shared" si="16"/>
        <v>0</v>
      </c>
      <c r="E193" s="135"/>
      <c r="F193" s="135"/>
      <c r="G193" s="135"/>
      <c r="H193" s="135"/>
      <c r="I193" s="137"/>
      <c r="J193" s="135"/>
      <c r="K193" s="135"/>
      <c r="L193" s="140"/>
    </row>
    <row r="194" spans="1:12" s="134" customFormat="1" ht="30.6" customHeight="1" x14ac:dyDescent="0.25">
      <c r="A194" s="831" t="s">
        <v>205</v>
      </c>
      <c r="B194" s="832"/>
      <c r="C194" s="399" t="s">
        <v>536</v>
      </c>
      <c r="D194" s="97">
        <f t="shared" si="16"/>
        <v>0</v>
      </c>
      <c r="E194" s="135"/>
      <c r="F194" s="135"/>
      <c r="G194" s="135"/>
      <c r="H194" s="135"/>
      <c r="I194" s="137"/>
      <c r="J194" s="112"/>
      <c r="K194" s="129"/>
      <c r="L194" s="113"/>
    </row>
    <row r="195" spans="1:12" s="134" customFormat="1" ht="15.6" customHeight="1" x14ac:dyDescent="0.2">
      <c r="A195" s="405"/>
      <c r="B195" s="416" t="s">
        <v>419</v>
      </c>
      <c r="C195" s="403" t="s">
        <v>420</v>
      </c>
      <c r="D195" s="97">
        <f t="shared" si="16"/>
        <v>0</v>
      </c>
      <c r="E195" s="135"/>
      <c r="F195" s="135"/>
      <c r="G195" s="135"/>
      <c r="H195" s="135"/>
      <c r="I195" s="137"/>
      <c r="J195" s="112"/>
      <c r="K195" s="129"/>
      <c r="L195" s="113"/>
    </row>
    <row r="196" spans="1:12" s="134" customFormat="1" ht="15.6" customHeight="1" x14ac:dyDescent="0.2">
      <c r="A196" s="405"/>
      <c r="B196" s="416" t="s">
        <v>203</v>
      </c>
      <c r="C196" s="403" t="s">
        <v>204</v>
      </c>
      <c r="D196" s="97">
        <f t="shared" si="16"/>
        <v>0</v>
      </c>
      <c r="E196" s="135"/>
      <c r="F196" s="135"/>
      <c r="G196" s="135"/>
      <c r="H196" s="135"/>
      <c r="I196" s="137"/>
      <c r="J196" s="112"/>
      <c r="K196" s="129"/>
      <c r="L196" s="113"/>
    </row>
    <row r="197" spans="1:12" s="134" customFormat="1" ht="15.6" customHeight="1" x14ac:dyDescent="0.2">
      <c r="A197" s="405"/>
      <c r="B197" s="416" t="s">
        <v>421</v>
      </c>
      <c r="C197" s="403" t="s">
        <v>650</v>
      </c>
      <c r="D197" s="97">
        <f t="shared" si="16"/>
        <v>0</v>
      </c>
      <c r="E197" s="135"/>
      <c r="F197" s="135"/>
      <c r="G197" s="135"/>
      <c r="H197" s="135"/>
      <c r="I197" s="137"/>
      <c r="J197" s="112"/>
      <c r="K197" s="129"/>
      <c r="L197" s="113"/>
    </row>
    <row r="198" spans="1:12" s="134" customFormat="1" ht="15.6" customHeight="1" x14ac:dyDescent="0.2">
      <c r="A198" s="405"/>
      <c r="B198" s="416" t="s">
        <v>651</v>
      </c>
      <c r="C198" s="403" t="s">
        <v>652</v>
      </c>
      <c r="D198" s="97">
        <f t="shared" si="16"/>
        <v>0</v>
      </c>
      <c r="E198" s="135"/>
      <c r="F198" s="135"/>
      <c r="G198" s="135"/>
      <c r="H198" s="135"/>
      <c r="I198" s="137"/>
      <c r="J198" s="112"/>
      <c r="K198" s="129"/>
      <c r="L198" s="113"/>
    </row>
    <row r="199" spans="1:12" s="134" customFormat="1" ht="15.6" customHeight="1" x14ac:dyDescent="0.2">
      <c r="A199" s="405"/>
      <c r="B199" s="416" t="s">
        <v>653</v>
      </c>
      <c r="C199" s="403" t="s">
        <v>654</v>
      </c>
      <c r="D199" s="97">
        <f t="shared" si="16"/>
        <v>0</v>
      </c>
      <c r="E199" s="135"/>
      <c r="F199" s="135"/>
      <c r="G199" s="135"/>
      <c r="H199" s="135"/>
      <c r="I199" s="137"/>
      <c r="J199" s="112"/>
      <c r="K199" s="129"/>
      <c r="L199" s="113"/>
    </row>
    <row r="200" spans="1:12" s="134" customFormat="1" ht="15.6" customHeight="1" x14ac:dyDescent="0.2">
      <c r="A200" s="405"/>
      <c r="B200" s="416" t="s">
        <v>369</v>
      </c>
      <c r="C200" s="403" t="s">
        <v>368</v>
      </c>
      <c r="D200" s="97">
        <f t="shared" si="16"/>
        <v>0</v>
      </c>
      <c r="E200" s="135"/>
      <c r="F200" s="135"/>
      <c r="G200" s="135"/>
      <c r="H200" s="135"/>
      <c r="I200" s="137"/>
      <c r="J200" s="112"/>
      <c r="K200" s="129"/>
      <c r="L200" s="113"/>
    </row>
    <row r="201" spans="1:12" s="134" customFormat="1" ht="15.6" customHeight="1" x14ac:dyDescent="0.2">
      <c r="A201" s="428"/>
      <c r="B201" s="416" t="s">
        <v>655</v>
      </c>
      <c r="C201" s="403" t="s">
        <v>656</v>
      </c>
      <c r="D201" s="97">
        <f t="shared" si="16"/>
        <v>0</v>
      </c>
      <c r="E201" s="135"/>
      <c r="F201" s="135"/>
      <c r="G201" s="135"/>
      <c r="H201" s="135"/>
      <c r="I201" s="137"/>
      <c r="J201" s="112"/>
      <c r="K201" s="129"/>
      <c r="L201" s="113"/>
    </row>
    <row r="202" spans="1:12" s="134" customFormat="1" ht="15.6" customHeight="1" x14ac:dyDescent="0.2">
      <c r="A202" s="428"/>
      <c r="B202" s="416" t="s">
        <v>657</v>
      </c>
      <c r="C202" s="403" t="s">
        <v>658</v>
      </c>
      <c r="D202" s="97">
        <f t="shared" si="16"/>
        <v>0</v>
      </c>
      <c r="E202" s="135"/>
      <c r="F202" s="135"/>
      <c r="G202" s="135"/>
      <c r="H202" s="135"/>
      <c r="I202" s="137"/>
      <c r="J202" s="112"/>
      <c r="K202" s="129"/>
      <c r="L202" s="113"/>
    </row>
    <row r="203" spans="1:12" s="134" customFormat="1" ht="15.6" customHeight="1" x14ac:dyDescent="0.2">
      <c r="A203" s="428"/>
      <c r="B203" s="406" t="s">
        <v>208</v>
      </c>
      <c r="C203" s="403" t="s">
        <v>209</v>
      </c>
      <c r="D203" s="97">
        <f t="shared" si="16"/>
        <v>0</v>
      </c>
      <c r="E203" s="135"/>
      <c r="F203" s="135"/>
      <c r="G203" s="135"/>
      <c r="H203" s="135"/>
      <c r="I203" s="137"/>
      <c r="J203" s="112"/>
      <c r="K203" s="129"/>
      <c r="L203" s="113"/>
    </row>
    <row r="204" spans="1:12" s="134" customFormat="1" ht="15.6" customHeight="1" x14ac:dyDescent="0.2">
      <c r="A204" s="428"/>
      <c r="B204" s="406" t="s">
        <v>210</v>
      </c>
      <c r="C204" s="403" t="s">
        <v>211</v>
      </c>
      <c r="D204" s="97">
        <f t="shared" si="16"/>
        <v>0</v>
      </c>
      <c r="E204" s="135"/>
      <c r="F204" s="135"/>
      <c r="G204" s="135"/>
      <c r="H204" s="135"/>
      <c r="I204" s="137"/>
      <c r="J204" s="112"/>
      <c r="K204" s="129"/>
      <c r="L204" s="113"/>
    </row>
    <row r="205" spans="1:12" s="134" customFormat="1" ht="15.6" customHeight="1" x14ac:dyDescent="0.2">
      <c r="A205" s="428"/>
      <c r="B205" s="406" t="s">
        <v>367</v>
      </c>
      <c r="C205" s="403" t="s">
        <v>366</v>
      </c>
      <c r="D205" s="97">
        <f t="shared" si="16"/>
        <v>0</v>
      </c>
      <c r="E205" s="135"/>
      <c r="F205" s="135"/>
      <c r="G205" s="135"/>
      <c r="H205" s="135"/>
      <c r="I205" s="137"/>
      <c r="J205" s="112"/>
      <c r="K205" s="129"/>
      <c r="L205" s="113"/>
    </row>
    <row r="206" spans="1:12" s="134" customFormat="1" ht="49.15" customHeight="1" x14ac:dyDescent="0.25">
      <c r="A206" s="717" t="s">
        <v>85</v>
      </c>
      <c r="B206" s="718"/>
      <c r="C206" s="446">
        <v>56</v>
      </c>
      <c r="D206" s="97">
        <f t="shared" ref="D206:D269" si="22">F206+G206+H206+I206</f>
        <v>0</v>
      </c>
      <c r="E206" s="135"/>
      <c r="F206" s="135"/>
      <c r="G206" s="135"/>
      <c r="H206" s="135"/>
      <c r="I206" s="137"/>
      <c r="J206" s="135"/>
      <c r="K206" s="135"/>
      <c r="L206" s="140"/>
    </row>
    <row r="207" spans="1:12" s="134" customFormat="1" ht="29.45" customHeight="1" x14ac:dyDescent="0.2">
      <c r="A207" s="702" t="s">
        <v>135</v>
      </c>
      <c r="B207" s="703"/>
      <c r="C207" s="403" t="s">
        <v>228</v>
      </c>
      <c r="D207" s="97">
        <f t="shared" si="22"/>
        <v>0</v>
      </c>
      <c r="E207" s="135"/>
      <c r="F207" s="135"/>
      <c r="G207" s="135"/>
      <c r="H207" s="135"/>
      <c r="I207" s="137"/>
      <c r="J207" s="112"/>
      <c r="K207" s="129"/>
      <c r="L207" s="113"/>
    </row>
    <row r="208" spans="1:12" s="134" customFormat="1" ht="15" customHeight="1" x14ac:dyDescent="0.2">
      <c r="A208" s="429"/>
      <c r="B208" s="447" t="s">
        <v>556</v>
      </c>
      <c r="C208" s="448" t="s">
        <v>229</v>
      </c>
      <c r="D208" s="97">
        <f t="shared" si="22"/>
        <v>0</v>
      </c>
      <c r="E208" s="135"/>
      <c r="F208" s="135"/>
      <c r="G208" s="135"/>
      <c r="H208" s="135"/>
      <c r="I208" s="137"/>
      <c r="J208" s="112"/>
      <c r="K208" s="129"/>
      <c r="L208" s="113"/>
    </row>
    <row r="209" spans="1:12" s="134" customFormat="1" ht="15" customHeight="1" x14ac:dyDescent="0.2">
      <c r="A209" s="429"/>
      <c r="B209" s="447" t="s">
        <v>557</v>
      </c>
      <c r="C209" s="448" t="s">
        <v>230</v>
      </c>
      <c r="D209" s="97">
        <f t="shared" si="22"/>
        <v>0</v>
      </c>
      <c r="E209" s="135"/>
      <c r="F209" s="135"/>
      <c r="G209" s="135"/>
      <c r="H209" s="135"/>
      <c r="I209" s="137"/>
      <c r="J209" s="112"/>
      <c r="K209" s="129"/>
      <c r="L209" s="113"/>
    </row>
    <row r="210" spans="1:12" s="134" customFormat="1" ht="15" customHeight="1" x14ac:dyDescent="0.2">
      <c r="A210" s="429"/>
      <c r="B210" s="447" t="s">
        <v>558</v>
      </c>
      <c r="C210" s="448" t="s">
        <v>231</v>
      </c>
      <c r="D210" s="97">
        <f t="shared" si="22"/>
        <v>0</v>
      </c>
      <c r="E210" s="135"/>
      <c r="F210" s="135"/>
      <c r="G210" s="135"/>
      <c r="H210" s="135"/>
      <c r="I210" s="137"/>
      <c r="J210" s="112"/>
      <c r="K210" s="129"/>
      <c r="L210" s="113"/>
    </row>
    <row r="211" spans="1:12" s="134" customFormat="1" ht="15" customHeight="1" x14ac:dyDescent="0.2">
      <c r="A211" s="702" t="s">
        <v>136</v>
      </c>
      <c r="B211" s="703"/>
      <c r="C211" s="448" t="s">
        <v>746</v>
      </c>
      <c r="D211" s="97">
        <f t="shared" si="22"/>
        <v>0</v>
      </c>
      <c r="E211" s="135"/>
      <c r="F211" s="135"/>
      <c r="G211" s="135"/>
      <c r="H211" s="135"/>
      <c r="I211" s="137"/>
      <c r="J211" s="112"/>
      <c r="K211" s="129"/>
      <c r="L211" s="113"/>
    </row>
    <row r="212" spans="1:12" s="134" customFormat="1" ht="15" customHeight="1" x14ac:dyDescent="0.2">
      <c r="A212" s="429"/>
      <c r="B212" s="447" t="s">
        <v>556</v>
      </c>
      <c r="C212" s="448" t="s">
        <v>232</v>
      </c>
      <c r="D212" s="97">
        <f t="shared" si="22"/>
        <v>0</v>
      </c>
      <c r="E212" s="135"/>
      <c r="F212" s="135"/>
      <c r="G212" s="135"/>
      <c r="H212" s="135"/>
      <c r="I212" s="137"/>
      <c r="J212" s="112"/>
      <c r="K212" s="129"/>
      <c r="L212" s="113"/>
    </row>
    <row r="213" spans="1:12" s="134" customFormat="1" ht="15" customHeight="1" x14ac:dyDescent="0.2">
      <c r="A213" s="429"/>
      <c r="B213" s="447" t="s">
        <v>557</v>
      </c>
      <c r="C213" s="448" t="s">
        <v>233</v>
      </c>
      <c r="D213" s="97">
        <f t="shared" si="22"/>
        <v>0</v>
      </c>
      <c r="E213" s="135"/>
      <c r="F213" s="135"/>
      <c r="G213" s="135"/>
      <c r="H213" s="135"/>
      <c r="I213" s="137"/>
      <c r="J213" s="112"/>
      <c r="K213" s="129"/>
      <c r="L213" s="113"/>
    </row>
    <row r="214" spans="1:12" s="134" customFormat="1" ht="15" customHeight="1" x14ac:dyDescent="0.2">
      <c r="A214" s="429"/>
      <c r="B214" s="447" t="s">
        <v>559</v>
      </c>
      <c r="C214" s="448" t="s">
        <v>234</v>
      </c>
      <c r="D214" s="97">
        <f t="shared" si="22"/>
        <v>0</v>
      </c>
      <c r="E214" s="135"/>
      <c r="F214" s="135"/>
      <c r="G214" s="135"/>
      <c r="H214" s="135"/>
      <c r="I214" s="137"/>
      <c r="J214" s="112"/>
      <c r="K214" s="129"/>
      <c r="L214" s="113"/>
    </row>
    <row r="215" spans="1:12" s="134" customFormat="1" ht="15" customHeight="1" x14ac:dyDescent="0.2">
      <c r="A215" s="702" t="s">
        <v>137</v>
      </c>
      <c r="B215" s="703"/>
      <c r="C215" s="448" t="s">
        <v>235</v>
      </c>
      <c r="D215" s="97">
        <f t="shared" si="22"/>
        <v>0</v>
      </c>
      <c r="E215" s="135"/>
      <c r="F215" s="135"/>
      <c r="G215" s="135"/>
      <c r="H215" s="135"/>
      <c r="I215" s="137"/>
      <c r="J215" s="112"/>
      <c r="K215" s="129"/>
      <c r="L215" s="113"/>
    </row>
    <row r="216" spans="1:12" s="134" customFormat="1" ht="15" customHeight="1" x14ac:dyDescent="0.2">
      <c r="A216" s="429"/>
      <c r="B216" s="447" t="s">
        <v>556</v>
      </c>
      <c r="C216" s="448" t="s">
        <v>236</v>
      </c>
      <c r="D216" s="97">
        <f t="shared" si="22"/>
        <v>0</v>
      </c>
      <c r="E216" s="135"/>
      <c r="F216" s="135"/>
      <c r="G216" s="135"/>
      <c r="H216" s="135"/>
      <c r="I216" s="137"/>
      <c r="J216" s="112"/>
      <c r="K216" s="129"/>
      <c r="L216" s="113"/>
    </row>
    <row r="217" spans="1:12" s="134" customFormat="1" ht="15" customHeight="1" x14ac:dyDescent="0.2">
      <c r="A217" s="429"/>
      <c r="B217" s="447" t="s">
        <v>557</v>
      </c>
      <c r="C217" s="448" t="s">
        <v>237</v>
      </c>
      <c r="D217" s="97">
        <f t="shared" si="22"/>
        <v>0</v>
      </c>
      <c r="E217" s="135"/>
      <c r="F217" s="135"/>
      <c r="G217" s="135"/>
      <c r="H217" s="135"/>
      <c r="I217" s="137"/>
      <c r="J217" s="112"/>
      <c r="K217" s="129"/>
      <c r="L217" s="113"/>
    </row>
    <row r="218" spans="1:12" s="134" customFormat="1" ht="15" customHeight="1" x14ac:dyDescent="0.2">
      <c r="A218" s="429"/>
      <c r="B218" s="447" t="s">
        <v>558</v>
      </c>
      <c r="C218" s="448" t="s">
        <v>238</v>
      </c>
      <c r="D218" s="97">
        <f t="shared" si="22"/>
        <v>0</v>
      </c>
      <c r="E218" s="135"/>
      <c r="F218" s="135"/>
      <c r="G218" s="135"/>
      <c r="H218" s="135"/>
      <c r="I218" s="137"/>
      <c r="J218" s="112"/>
      <c r="K218" s="129"/>
      <c r="L218" s="113"/>
    </row>
    <row r="219" spans="1:12" s="134" customFormat="1" ht="34.15" customHeight="1" x14ac:dyDescent="0.2">
      <c r="A219" s="702" t="s">
        <v>128</v>
      </c>
      <c r="B219" s="703"/>
      <c r="C219" s="448" t="s">
        <v>239</v>
      </c>
      <c r="D219" s="97">
        <f t="shared" si="22"/>
        <v>0</v>
      </c>
      <c r="E219" s="135"/>
      <c r="F219" s="135"/>
      <c r="G219" s="135"/>
      <c r="H219" s="135"/>
      <c r="I219" s="137"/>
      <c r="J219" s="112"/>
      <c r="K219" s="129"/>
      <c r="L219" s="113"/>
    </row>
    <row r="220" spans="1:12" s="134" customFormat="1" ht="15" customHeight="1" x14ac:dyDescent="0.2">
      <c r="A220" s="429"/>
      <c r="B220" s="447" t="s">
        <v>556</v>
      </c>
      <c r="C220" s="448" t="s">
        <v>240</v>
      </c>
      <c r="D220" s="97">
        <f t="shared" si="22"/>
        <v>0</v>
      </c>
      <c r="E220" s="135"/>
      <c r="F220" s="135"/>
      <c r="G220" s="135"/>
      <c r="H220" s="135"/>
      <c r="I220" s="137"/>
      <c r="J220" s="112"/>
      <c r="K220" s="129"/>
      <c r="L220" s="113"/>
    </row>
    <row r="221" spans="1:12" s="134" customFormat="1" ht="15" customHeight="1" x14ac:dyDescent="0.2">
      <c r="A221" s="429"/>
      <c r="B221" s="447" t="s">
        <v>557</v>
      </c>
      <c r="C221" s="448" t="s">
        <v>241</v>
      </c>
      <c r="D221" s="97">
        <f t="shared" si="22"/>
        <v>0</v>
      </c>
      <c r="E221" s="135"/>
      <c r="F221" s="135"/>
      <c r="G221" s="135"/>
      <c r="H221" s="135"/>
      <c r="I221" s="137"/>
      <c r="J221" s="112"/>
      <c r="K221" s="129"/>
      <c r="L221" s="113"/>
    </row>
    <row r="222" spans="1:12" s="134" customFormat="1" ht="15" customHeight="1" x14ac:dyDescent="0.2">
      <c r="A222" s="429"/>
      <c r="B222" s="447" t="s">
        <v>558</v>
      </c>
      <c r="C222" s="448" t="s">
        <v>242</v>
      </c>
      <c r="D222" s="97">
        <f t="shared" si="22"/>
        <v>0</v>
      </c>
      <c r="E222" s="135"/>
      <c r="F222" s="135"/>
      <c r="G222" s="135"/>
      <c r="H222" s="135"/>
      <c r="I222" s="137"/>
      <c r="J222" s="112"/>
      <c r="K222" s="129"/>
      <c r="L222" s="113"/>
    </row>
    <row r="223" spans="1:12" s="134" customFormat="1" ht="30.75" customHeight="1" x14ac:dyDescent="0.2">
      <c r="A223" s="702" t="s">
        <v>170</v>
      </c>
      <c r="B223" s="703"/>
      <c r="C223" s="448" t="s">
        <v>243</v>
      </c>
      <c r="D223" s="97">
        <f t="shared" si="22"/>
        <v>0</v>
      </c>
      <c r="E223" s="135"/>
      <c r="F223" s="135"/>
      <c r="G223" s="135"/>
      <c r="H223" s="135"/>
      <c r="I223" s="137"/>
      <c r="J223" s="112"/>
      <c r="K223" s="129"/>
      <c r="L223" s="113"/>
    </row>
    <row r="224" spans="1:12" s="134" customFormat="1" ht="15" customHeight="1" x14ac:dyDescent="0.2">
      <c r="A224" s="429"/>
      <c r="B224" s="447" t="s">
        <v>556</v>
      </c>
      <c r="C224" s="448" t="s">
        <v>244</v>
      </c>
      <c r="D224" s="97">
        <f t="shared" si="22"/>
        <v>0</v>
      </c>
      <c r="E224" s="135"/>
      <c r="F224" s="135"/>
      <c r="G224" s="135"/>
      <c r="H224" s="135"/>
      <c r="I224" s="137"/>
      <c r="J224" s="112"/>
      <c r="K224" s="129"/>
      <c r="L224" s="113"/>
    </row>
    <row r="225" spans="1:12" s="134" customFormat="1" ht="15" customHeight="1" x14ac:dyDescent="0.2">
      <c r="A225" s="429"/>
      <c r="B225" s="447" t="s">
        <v>557</v>
      </c>
      <c r="C225" s="448" t="s">
        <v>245</v>
      </c>
      <c r="D225" s="97">
        <f t="shared" si="22"/>
        <v>0</v>
      </c>
      <c r="E225" s="135"/>
      <c r="F225" s="135"/>
      <c r="G225" s="135"/>
      <c r="H225" s="135"/>
      <c r="I225" s="137"/>
      <c r="J225" s="112"/>
      <c r="K225" s="129"/>
      <c r="L225" s="113"/>
    </row>
    <row r="226" spans="1:12" s="134" customFormat="1" ht="15" customHeight="1" x14ac:dyDescent="0.2">
      <c r="A226" s="429"/>
      <c r="B226" s="447" t="s">
        <v>558</v>
      </c>
      <c r="C226" s="448" t="s">
        <v>246</v>
      </c>
      <c r="D226" s="97">
        <f t="shared" si="22"/>
        <v>0</v>
      </c>
      <c r="E226" s="135"/>
      <c r="F226" s="135"/>
      <c r="G226" s="135"/>
      <c r="H226" s="135"/>
      <c r="I226" s="137"/>
      <c r="J226" s="112"/>
      <c r="K226" s="129"/>
      <c r="L226" s="113"/>
    </row>
    <row r="227" spans="1:12" s="134" customFormat="1" ht="29.25" customHeight="1" x14ac:dyDescent="0.2">
      <c r="A227" s="702" t="s">
        <v>171</v>
      </c>
      <c r="B227" s="703"/>
      <c r="C227" s="448" t="s">
        <v>247</v>
      </c>
      <c r="D227" s="97">
        <f t="shared" si="22"/>
        <v>0</v>
      </c>
      <c r="E227" s="135"/>
      <c r="F227" s="135"/>
      <c r="G227" s="135"/>
      <c r="H227" s="135"/>
      <c r="I227" s="137"/>
      <c r="J227" s="112"/>
      <c r="K227" s="129"/>
      <c r="L227" s="113"/>
    </row>
    <row r="228" spans="1:12" s="134" customFormat="1" ht="15" customHeight="1" x14ac:dyDescent="0.2">
      <c r="A228" s="429"/>
      <c r="B228" s="447" t="s">
        <v>556</v>
      </c>
      <c r="C228" s="448" t="s">
        <v>248</v>
      </c>
      <c r="D228" s="97">
        <f t="shared" si="22"/>
        <v>0</v>
      </c>
      <c r="E228" s="135"/>
      <c r="F228" s="135"/>
      <c r="G228" s="135"/>
      <c r="H228" s="135"/>
      <c r="I228" s="137"/>
      <c r="J228" s="112"/>
      <c r="K228" s="129"/>
      <c r="L228" s="113"/>
    </row>
    <row r="229" spans="1:12" s="134" customFormat="1" ht="15" customHeight="1" x14ac:dyDescent="0.2">
      <c r="A229" s="429"/>
      <c r="B229" s="447" t="s">
        <v>557</v>
      </c>
      <c r="C229" s="448" t="s">
        <v>249</v>
      </c>
      <c r="D229" s="97">
        <f t="shared" si="22"/>
        <v>0</v>
      </c>
      <c r="E229" s="135"/>
      <c r="F229" s="135"/>
      <c r="G229" s="135"/>
      <c r="H229" s="135"/>
      <c r="I229" s="137"/>
      <c r="J229" s="112"/>
      <c r="K229" s="129"/>
      <c r="L229" s="113"/>
    </row>
    <row r="230" spans="1:12" s="134" customFormat="1" ht="15" customHeight="1" x14ac:dyDescent="0.2">
      <c r="A230" s="429"/>
      <c r="B230" s="447" t="s">
        <v>558</v>
      </c>
      <c r="C230" s="448" t="s">
        <v>356</v>
      </c>
      <c r="D230" s="97">
        <f t="shared" si="22"/>
        <v>0</v>
      </c>
      <c r="E230" s="135"/>
      <c r="F230" s="135"/>
      <c r="G230" s="135"/>
      <c r="H230" s="135"/>
      <c r="I230" s="137"/>
      <c r="J230" s="112"/>
      <c r="K230" s="129"/>
      <c r="L230" s="113"/>
    </row>
    <row r="231" spans="1:12" s="134" customFormat="1" ht="31.15" customHeight="1" x14ac:dyDescent="0.2">
      <c r="A231" s="702" t="s">
        <v>172</v>
      </c>
      <c r="B231" s="703"/>
      <c r="C231" s="448" t="s">
        <v>357</v>
      </c>
      <c r="D231" s="97">
        <f t="shared" si="22"/>
        <v>0</v>
      </c>
      <c r="E231" s="135"/>
      <c r="F231" s="135"/>
      <c r="G231" s="135"/>
      <c r="H231" s="135"/>
      <c r="I231" s="137"/>
      <c r="J231" s="112"/>
      <c r="K231" s="129"/>
      <c r="L231" s="113"/>
    </row>
    <row r="232" spans="1:12" s="134" customFormat="1" ht="15" customHeight="1" x14ac:dyDescent="0.2">
      <c r="A232" s="429"/>
      <c r="B232" s="447" t="s">
        <v>556</v>
      </c>
      <c r="C232" s="448" t="s">
        <v>358</v>
      </c>
      <c r="D232" s="97">
        <f t="shared" si="22"/>
        <v>0</v>
      </c>
      <c r="E232" s="135"/>
      <c r="F232" s="135"/>
      <c r="G232" s="135"/>
      <c r="H232" s="135"/>
      <c r="I232" s="137"/>
      <c r="J232" s="112"/>
      <c r="K232" s="129"/>
      <c r="L232" s="113"/>
    </row>
    <row r="233" spans="1:12" s="134" customFormat="1" ht="15" customHeight="1" x14ac:dyDescent="0.2">
      <c r="A233" s="429"/>
      <c r="B233" s="447" t="s">
        <v>557</v>
      </c>
      <c r="C233" s="448" t="s">
        <v>359</v>
      </c>
      <c r="D233" s="97">
        <f t="shared" si="22"/>
        <v>0</v>
      </c>
      <c r="E233" s="135"/>
      <c r="F233" s="135"/>
      <c r="G233" s="135"/>
      <c r="H233" s="135"/>
      <c r="I233" s="137"/>
      <c r="J233" s="112"/>
      <c r="K233" s="129"/>
      <c r="L233" s="113"/>
    </row>
    <row r="234" spans="1:12" s="134" customFormat="1" ht="15" customHeight="1" x14ac:dyDescent="0.2">
      <c r="A234" s="429"/>
      <c r="B234" s="447" t="s">
        <v>558</v>
      </c>
      <c r="C234" s="448" t="s">
        <v>360</v>
      </c>
      <c r="D234" s="97">
        <f t="shared" si="22"/>
        <v>0</v>
      </c>
      <c r="E234" s="135"/>
      <c r="F234" s="135"/>
      <c r="G234" s="135"/>
      <c r="H234" s="135"/>
      <c r="I234" s="137"/>
      <c r="J234" s="112"/>
      <c r="K234" s="129"/>
      <c r="L234" s="113"/>
    </row>
    <row r="235" spans="1:12" s="134" customFormat="1" ht="33" customHeight="1" x14ac:dyDescent="0.2">
      <c r="A235" s="704" t="s">
        <v>173</v>
      </c>
      <c r="B235" s="705"/>
      <c r="C235" s="448" t="s">
        <v>772</v>
      </c>
      <c r="D235" s="97">
        <f t="shared" si="22"/>
        <v>0</v>
      </c>
      <c r="E235" s="135"/>
      <c r="F235" s="135"/>
      <c r="G235" s="135"/>
      <c r="H235" s="135"/>
      <c r="I235" s="137"/>
      <c r="J235" s="112"/>
      <c r="K235" s="129"/>
      <c r="L235" s="113"/>
    </row>
    <row r="236" spans="1:12" s="134" customFormat="1" ht="15" customHeight="1" x14ac:dyDescent="0.25">
      <c r="A236" s="449"/>
      <c r="B236" s="447" t="s">
        <v>556</v>
      </c>
      <c r="C236" s="448" t="s">
        <v>773</v>
      </c>
      <c r="D236" s="97">
        <f t="shared" si="22"/>
        <v>0</v>
      </c>
      <c r="E236" s="135"/>
      <c r="F236" s="135"/>
      <c r="G236" s="135"/>
      <c r="H236" s="135"/>
      <c r="I236" s="137"/>
      <c r="J236" s="112"/>
      <c r="K236" s="129"/>
      <c r="L236" s="113"/>
    </row>
    <row r="237" spans="1:12" s="134" customFormat="1" ht="15" customHeight="1" x14ac:dyDescent="0.25">
      <c r="A237" s="449"/>
      <c r="B237" s="447" t="s">
        <v>557</v>
      </c>
      <c r="C237" s="448" t="s">
        <v>174</v>
      </c>
      <c r="D237" s="97">
        <f t="shared" si="22"/>
        <v>0</v>
      </c>
      <c r="E237" s="135"/>
      <c r="F237" s="135"/>
      <c r="G237" s="135"/>
      <c r="H237" s="135"/>
      <c r="I237" s="137"/>
      <c r="J237" s="112"/>
      <c r="K237" s="129"/>
      <c r="L237" s="113"/>
    </row>
    <row r="238" spans="1:12" s="134" customFormat="1" ht="15" customHeight="1" x14ac:dyDescent="0.25">
      <c r="A238" s="449"/>
      <c r="B238" s="447" t="s">
        <v>558</v>
      </c>
      <c r="C238" s="448" t="s">
        <v>213</v>
      </c>
      <c r="D238" s="97">
        <f t="shared" si="22"/>
        <v>0</v>
      </c>
      <c r="E238" s="135"/>
      <c r="F238" s="135"/>
      <c r="G238" s="135"/>
      <c r="H238" s="135"/>
      <c r="I238" s="137"/>
      <c r="J238" s="112"/>
      <c r="K238" s="129"/>
      <c r="L238" s="113"/>
    </row>
    <row r="239" spans="1:12" s="134" customFormat="1" ht="15" customHeight="1" x14ac:dyDescent="0.2">
      <c r="A239" s="704" t="s">
        <v>129</v>
      </c>
      <c r="B239" s="705"/>
      <c r="C239" s="448" t="s">
        <v>214</v>
      </c>
      <c r="D239" s="97">
        <f t="shared" si="22"/>
        <v>0</v>
      </c>
      <c r="E239" s="135"/>
      <c r="F239" s="135"/>
      <c r="G239" s="135"/>
      <c r="H239" s="135"/>
      <c r="I239" s="137"/>
      <c r="J239" s="112"/>
      <c r="K239" s="129"/>
      <c r="L239" s="113"/>
    </row>
    <row r="240" spans="1:12" s="134" customFormat="1" ht="15" customHeight="1" x14ac:dyDescent="0.25">
      <c r="A240" s="449"/>
      <c r="B240" s="447" t="s">
        <v>556</v>
      </c>
      <c r="C240" s="448" t="s">
        <v>215</v>
      </c>
      <c r="D240" s="97">
        <f t="shared" si="22"/>
        <v>0</v>
      </c>
      <c r="E240" s="135"/>
      <c r="F240" s="135"/>
      <c r="G240" s="135"/>
      <c r="H240" s="135"/>
      <c r="I240" s="137"/>
      <c r="J240" s="112"/>
      <c r="K240" s="129"/>
      <c r="L240" s="113"/>
    </row>
    <row r="241" spans="1:12" s="134" customFormat="1" ht="15" customHeight="1" x14ac:dyDescent="0.25">
      <c r="A241" s="449"/>
      <c r="B241" s="447" t="s">
        <v>557</v>
      </c>
      <c r="C241" s="448" t="s">
        <v>216</v>
      </c>
      <c r="D241" s="97">
        <f t="shared" si="22"/>
        <v>0</v>
      </c>
      <c r="E241" s="135"/>
      <c r="F241" s="135"/>
      <c r="G241" s="135"/>
      <c r="H241" s="135"/>
      <c r="I241" s="137"/>
      <c r="J241" s="112"/>
      <c r="K241" s="129"/>
      <c r="L241" s="113"/>
    </row>
    <row r="242" spans="1:12" s="134" customFormat="1" ht="15" customHeight="1" x14ac:dyDescent="0.25">
      <c r="A242" s="449"/>
      <c r="B242" s="447" t="s">
        <v>558</v>
      </c>
      <c r="C242" s="448" t="s">
        <v>676</v>
      </c>
      <c r="D242" s="97">
        <f t="shared" si="22"/>
        <v>0</v>
      </c>
      <c r="E242" s="135"/>
      <c r="F242" s="135"/>
      <c r="G242" s="135"/>
      <c r="H242" s="135"/>
      <c r="I242" s="137"/>
      <c r="J242" s="112"/>
      <c r="K242" s="129"/>
      <c r="L242" s="113"/>
    </row>
    <row r="243" spans="1:12" s="134" customFormat="1" ht="15" customHeight="1" x14ac:dyDescent="0.2">
      <c r="A243" s="696" t="s">
        <v>130</v>
      </c>
      <c r="B243" s="697"/>
      <c r="C243" s="448" t="s">
        <v>677</v>
      </c>
      <c r="D243" s="97">
        <f t="shared" si="22"/>
        <v>0</v>
      </c>
      <c r="E243" s="135"/>
      <c r="F243" s="135"/>
      <c r="G243" s="135"/>
      <c r="H243" s="135"/>
      <c r="I243" s="137"/>
      <c r="J243" s="112"/>
      <c r="K243" s="129"/>
      <c r="L243" s="113"/>
    </row>
    <row r="244" spans="1:12" s="134" customFormat="1" ht="15" customHeight="1" x14ac:dyDescent="0.2">
      <c r="A244" s="450"/>
      <c r="B244" s="447" t="s">
        <v>556</v>
      </c>
      <c r="C244" s="448" t="s">
        <v>678</v>
      </c>
      <c r="D244" s="97">
        <f t="shared" si="22"/>
        <v>0</v>
      </c>
      <c r="E244" s="135"/>
      <c r="F244" s="135"/>
      <c r="G244" s="135"/>
      <c r="H244" s="135"/>
      <c r="I244" s="137"/>
      <c r="J244" s="112"/>
      <c r="K244" s="129"/>
      <c r="L244" s="113"/>
    </row>
    <row r="245" spans="1:12" s="134" customFormat="1" ht="15" customHeight="1" x14ac:dyDescent="0.2">
      <c r="A245" s="450"/>
      <c r="B245" s="447" t="s">
        <v>557</v>
      </c>
      <c r="C245" s="448" t="s">
        <v>679</v>
      </c>
      <c r="D245" s="97">
        <f t="shared" si="22"/>
        <v>0</v>
      </c>
      <c r="E245" s="135"/>
      <c r="F245" s="135"/>
      <c r="G245" s="135"/>
      <c r="H245" s="135"/>
      <c r="I245" s="137"/>
      <c r="J245" s="112"/>
      <c r="K245" s="129"/>
      <c r="L245" s="113"/>
    </row>
    <row r="246" spans="1:12" s="134" customFormat="1" ht="15" customHeight="1" x14ac:dyDescent="0.2">
      <c r="A246" s="450"/>
      <c r="B246" s="447" t="s">
        <v>558</v>
      </c>
      <c r="C246" s="448" t="s">
        <v>680</v>
      </c>
      <c r="D246" s="97">
        <f t="shared" si="22"/>
        <v>0</v>
      </c>
      <c r="E246" s="135"/>
      <c r="F246" s="135"/>
      <c r="G246" s="135"/>
      <c r="H246" s="135"/>
      <c r="I246" s="137"/>
      <c r="J246" s="112"/>
      <c r="K246" s="129"/>
      <c r="L246" s="113"/>
    </row>
    <row r="247" spans="1:12" s="134" customFormat="1" ht="28.15" customHeight="1" x14ac:dyDescent="0.2">
      <c r="A247" s="696" t="s">
        <v>670</v>
      </c>
      <c r="B247" s="697"/>
      <c r="C247" s="448" t="s">
        <v>681</v>
      </c>
      <c r="D247" s="97">
        <f t="shared" si="22"/>
        <v>0</v>
      </c>
      <c r="E247" s="135"/>
      <c r="F247" s="135"/>
      <c r="G247" s="135"/>
      <c r="H247" s="135"/>
      <c r="I247" s="137"/>
      <c r="J247" s="112"/>
      <c r="K247" s="129"/>
      <c r="L247" s="113"/>
    </row>
    <row r="248" spans="1:12" s="134" customFormat="1" ht="15" customHeight="1" x14ac:dyDescent="0.2">
      <c r="A248" s="450"/>
      <c r="B248" s="447" t="s">
        <v>556</v>
      </c>
      <c r="C248" s="448" t="s">
        <v>682</v>
      </c>
      <c r="D248" s="97">
        <f t="shared" si="22"/>
        <v>0</v>
      </c>
      <c r="E248" s="135"/>
      <c r="F248" s="135"/>
      <c r="G248" s="135"/>
      <c r="H248" s="135"/>
      <c r="I248" s="137"/>
      <c r="J248" s="112"/>
      <c r="K248" s="129"/>
      <c r="L248" s="113"/>
    </row>
    <row r="249" spans="1:12" s="134" customFormat="1" ht="15" customHeight="1" x14ac:dyDescent="0.2">
      <c r="A249" s="450"/>
      <c r="B249" s="447" t="s">
        <v>557</v>
      </c>
      <c r="C249" s="448" t="s">
        <v>287</v>
      </c>
      <c r="D249" s="97">
        <f t="shared" si="22"/>
        <v>0</v>
      </c>
      <c r="E249" s="135"/>
      <c r="F249" s="135"/>
      <c r="G249" s="135"/>
      <c r="H249" s="135"/>
      <c r="I249" s="137"/>
      <c r="J249" s="112"/>
      <c r="K249" s="129"/>
      <c r="L249" s="113"/>
    </row>
    <row r="250" spans="1:12" s="134" customFormat="1" ht="15" customHeight="1" x14ac:dyDescent="0.2">
      <c r="A250" s="450"/>
      <c r="B250" s="447" t="s">
        <v>558</v>
      </c>
      <c r="C250" s="448" t="s">
        <v>288</v>
      </c>
      <c r="D250" s="97">
        <f t="shared" si="22"/>
        <v>0</v>
      </c>
      <c r="E250" s="135"/>
      <c r="F250" s="135"/>
      <c r="G250" s="135"/>
      <c r="H250" s="135"/>
      <c r="I250" s="137"/>
      <c r="J250" s="112"/>
      <c r="K250" s="129"/>
      <c r="L250" s="113"/>
    </row>
    <row r="251" spans="1:12" s="134" customFormat="1" ht="30" customHeight="1" x14ac:dyDescent="0.2">
      <c r="A251" s="696" t="s">
        <v>134</v>
      </c>
      <c r="B251" s="697"/>
      <c r="C251" s="448" t="s">
        <v>81</v>
      </c>
      <c r="D251" s="97">
        <f t="shared" si="22"/>
        <v>0</v>
      </c>
      <c r="E251" s="135"/>
      <c r="F251" s="135"/>
      <c r="G251" s="135"/>
      <c r="H251" s="135"/>
      <c r="I251" s="137"/>
      <c r="J251" s="112"/>
      <c r="K251" s="129"/>
      <c r="L251" s="113"/>
    </row>
    <row r="252" spans="1:12" s="134" customFormat="1" ht="15.6" customHeight="1" x14ac:dyDescent="0.2">
      <c r="A252" s="450"/>
      <c r="B252" s="447" t="s">
        <v>556</v>
      </c>
      <c r="C252" s="448" t="s">
        <v>82</v>
      </c>
      <c r="D252" s="97">
        <f t="shared" si="22"/>
        <v>0</v>
      </c>
      <c r="E252" s="135"/>
      <c r="F252" s="135"/>
      <c r="G252" s="135"/>
      <c r="H252" s="135"/>
      <c r="I252" s="137"/>
      <c r="J252" s="112"/>
      <c r="K252" s="129"/>
      <c r="L252" s="113"/>
    </row>
    <row r="253" spans="1:12" s="134" customFormat="1" ht="15.6" customHeight="1" x14ac:dyDescent="0.2">
      <c r="A253" s="450"/>
      <c r="B253" s="447" t="s">
        <v>557</v>
      </c>
      <c r="C253" s="448" t="s">
        <v>83</v>
      </c>
      <c r="D253" s="97">
        <f t="shared" si="22"/>
        <v>0</v>
      </c>
      <c r="E253" s="135"/>
      <c r="F253" s="135"/>
      <c r="G253" s="135"/>
      <c r="H253" s="135"/>
      <c r="I253" s="137"/>
      <c r="J253" s="112"/>
      <c r="K253" s="129"/>
      <c r="L253" s="113"/>
    </row>
    <row r="254" spans="1:12" s="134" customFormat="1" ht="15.6" customHeight="1" x14ac:dyDescent="0.2">
      <c r="A254" s="450"/>
      <c r="B254" s="447" t="s">
        <v>558</v>
      </c>
      <c r="C254" s="448" t="s">
        <v>84</v>
      </c>
      <c r="D254" s="97">
        <f t="shared" si="22"/>
        <v>0</v>
      </c>
      <c r="E254" s="135"/>
      <c r="F254" s="135"/>
      <c r="G254" s="135"/>
      <c r="H254" s="135"/>
      <c r="I254" s="137"/>
      <c r="J254" s="112"/>
      <c r="K254" s="129"/>
      <c r="L254" s="113"/>
    </row>
    <row r="255" spans="1:12" s="134" customFormat="1" ht="18" customHeight="1" x14ac:dyDescent="0.2">
      <c r="A255" s="696" t="s">
        <v>72</v>
      </c>
      <c r="B255" s="697"/>
      <c r="C255" s="448">
        <v>56.27</v>
      </c>
      <c r="D255" s="97">
        <f t="shared" si="22"/>
        <v>0</v>
      </c>
      <c r="E255" s="135"/>
      <c r="F255" s="135"/>
      <c r="G255" s="135"/>
      <c r="H255" s="135"/>
      <c r="I255" s="137"/>
      <c r="J255" s="112"/>
      <c r="K255" s="129"/>
      <c r="L255" s="113"/>
    </row>
    <row r="256" spans="1:12" s="134" customFormat="1" ht="15.6" customHeight="1" x14ac:dyDescent="0.2">
      <c r="A256" s="450"/>
      <c r="B256" s="447" t="s">
        <v>556</v>
      </c>
      <c r="C256" s="448" t="s">
        <v>73</v>
      </c>
      <c r="D256" s="97">
        <f t="shared" si="22"/>
        <v>0</v>
      </c>
      <c r="E256" s="135"/>
      <c r="F256" s="135"/>
      <c r="G256" s="135"/>
      <c r="H256" s="135"/>
      <c r="I256" s="137"/>
      <c r="J256" s="112"/>
      <c r="K256" s="129"/>
      <c r="L256" s="113"/>
    </row>
    <row r="257" spans="1:12" s="134" customFormat="1" ht="15.6" customHeight="1" x14ac:dyDescent="0.2">
      <c r="A257" s="450"/>
      <c r="B257" s="447" t="s">
        <v>557</v>
      </c>
      <c r="C257" s="448" t="s">
        <v>74</v>
      </c>
      <c r="D257" s="97">
        <f t="shared" si="22"/>
        <v>0</v>
      </c>
      <c r="E257" s="135"/>
      <c r="F257" s="135"/>
      <c r="G257" s="135"/>
      <c r="H257" s="135"/>
      <c r="I257" s="137"/>
      <c r="J257" s="112"/>
      <c r="K257" s="129"/>
      <c r="L257" s="113"/>
    </row>
    <row r="258" spans="1:12" s="134" customFormat="1" ht="15.6" customHeight="1" x14ac:dyDescent="0.2">
      <c r="A258" s="450"/>
      <c r="B258" s="447" t="s">
        <v>558</v>
      </c>
      <c r="C258" s="448" t="s">
        <v>75</v>
      </c>
      <c r="D258" s="97">
        <f t="shared" si="22"/>
        <v>0</v>
      </c>
      <c r="E258" s="135"/>
      <c r="F258" s="135"/>
      <c r="G258" s="135"/>
      <c r="H258" s="135"/>
      <c r="I258" s="137"/>
      <c r="J258" s="112"/>
      <c r="K258" s="129"/>
      <c r="L258" s="113"/>
    </row>
    <row r="259" spans="1:12" s="134" customFormat="1" ht="27.75" customHeight="1" x14ac:dyDescent="0.2">
      <c r="A259" s="696" t="s">
        <v>79</v>
      </c>
      <c r="B259" s="697"/>
      <c r="C259" s="448">
        <v>56.28</v>
      </c>
      <c r="D259" s="97">
        <f t="shared" si="22"/>
        <v>0</v>
      </c>
      <c r="E259" s="135"/>
      <c r="F259" s="135"/>
      <c r="G259" s="135"/>
      <c r="H259" s="135"/>
      <c r="I259" s="137"/>
      <c r="J259" s="112"/>
      <c r="K259" s="129"/>
      <c r="L259" s="113"/>
    </row>
    <row r="260" spans="1:12" s="134" customFormat="1" ht="15.6" customHeight="1" x14ac:dyDescent="0.2">
      <c r="A260" s="450"/>
      <c r="B260" s="447" t="s">
        <v>556</v>
      </c>
      <c r="C260" s="448" t="s">
        <v>76</v>
      </c>
      <c r="D260" s="97">
        <f t="shared" si="22"/>
        <v>0</v>
      </c>
      <c r="E260" s="135"/>
      <c r="F260" s="135"/>
      <c r="G260" s="135"/>
      <c r="H260" s="135"/>
      <c r="I260" s="137"/>
      <c r="J260" s="112"/>
      <c r="K260" s="129"/>
      <c r="L260" s="113"/>
    </row>
    <row r="261" spans="1:12" s="134" customFormat="1" ht="15.6" customHeight="1" x14ac:dyDescent="0.2">
      <c r="A261" s="450"/>
      <c r="B261" s="447" t="s">
        <v>557</v>
      </c>
      <c r="C261" s="448" t="s">
        <v>77</v>
      </c>
      <c r="D261" s="97">
        <f t="shared" si="22"/>
        <v>0</v>
      </c>
      <c r="E261" s="135"/>
      <c r="F261" s="135"/>
      <c r="G261" s="135"/>
      <c r="H261" s="135"/>
      <c r="I261" s="137"/>
      <c r="J261" s="112"/>
      <c r="K261" s="129"/>
      <c r="L261" s="113"/>
    </row>
    <row r="262" spans="1:12" s="134" customFormat="1" ht="15.6" customHeight="1" x14ac:dyDescent="0.2">
      <c r="A262" s="450"/>
      <c r="B262" s="447" t="s">
        <v>558</v>
      </c>
      <c r="C262" s="448" t="s">
        <v>78</v>
      </c>
      <c r="D262" s="97">
        <f t="shared" si="22"/>
        <v>0</v>
      </c>
      <c r="E262" s="135"/>
      <c r="F262" s="135"/>
      <c r="G262" s="135"/>
      <c r="H262" s="135"/>
      <c r="I262" s="137"/>
      <c r="J262" s="112"/>
      <c r="K262" s="129"/>
      <c r="L262" s="113"/>
    </row>
    <row r="263" spans="1:12" s="134" customFormat="1" ht="15.6" customHeight="1" x14ac:dyDescent="0.25">
      <c r="A263" s="434" t="s">
        <v>640</v>
      </c>
      <c r="B263" s="451"/>
      <c r="C263" s="400" t="s">
        <v>289</v>
      </c>
      <c r="D263" s="97">
        <f t="shared" si="22"/>
        <v>0</v>
      </c>
      <c r="E263" s="135"/>
      <c r="F263" s="136">
        <f t="shared" ref="F263:L263" si="23">F264+F274</f>
        <v>0</v>
      </c>
      <c r="G263" s="136">
        <f t="shared" si="23"/>
        <v>0</v>
      </c>
      <c r="H263" s="136">
        <f t="shared" si="23"/>
        <v>0</v>
      </c>
      <c r="I263" s="136">
        <f t="shared" si="23"/>
        <v>0</v>
      </c>
      <c r="J263" s="135">
        <f t="shared" si="23"/>
        <v>0</v>
      </c>
      <c r="K263" s="135">
        <f t="shared" si="23"/>
        <v>0</v>
      </c>
      <c r="L263" s="140">
        <f t="shared" si="23"/>
        <v>0</v>
      </c>
    </row>
    <row r="264" spans="1:12" s="134" customFormat="1" ht="15.6" customHeight="1" x14ac:dyDescent="0.25">
      <c r="A264" s="405" t="s">
        <v>433</v>
      </c>
      <c r="B264" s="406"/>
      <c r="C264" s="452">
        <v>71</v>
      </c>
      <c r="D264" s="97">
        <f t="shared" si="22"/>
        <v>0</v>
      </c>
      <c r="E264" s="135"/>
      <c r="F264" s="136">
        <f t="shared" ref="F264:L264" si="24">F265+F270</f>
        <v>0</v>
      </c>
      <c r="G264" s="136">
        <f t="shared" si="24"/>
        <v>0</v>
      </c>
      <c r="H264" s="136">
        <f t="shared" si="24"/>
        <v>0</v>
      </c>
      <c r="I264" s="136">
        <f t="shared" si="24"/>
        <v>0</v>
      </c>
      <c r="J264" s="135">
        <f t="shared" si="24"/>
        <v>0</v>
      </c>
      <c r="K264" s="135">
        <f t="shared" si="24"/>
        <v>0</v>
      </c>
      <c r="L264" s="140">
        <f t="shared" si="24"/>
        <v>0</v>
      </c>
    </row>
    <row r="265" spans="1:12" s="134" customFormat="1" ht="15.6" customHeight="1" x14ac:dyDescent="0.25">
      <c r="A265" s="405" t="s">
        <v>290</v>
      </c>
      <c r="B265" s="406"/>
      <c r="C265" s="452" t="s">
        <v>291</v>
      </c>
      <c r="D265" s="97">
        <f t="shared" si="22"/>
        <v>0</v>
      </c>
      <c r="E265" s="135"/>
      <c r="F265" s="136">
        <f t="shared" ref="F265:L265" si="25">SUM(F266:F269)</f>
        <v>0</v>
      </c>
      <c r="G265" s="136">
        <f t="shared" si="25"/>
        <v>0</v>
      </c>
      <c r="H265" s="136">
        <f t="shared" si="25"/>
        <v>0</v>
      </c>
      <c r="I265" s="136">
        <f t="shared" si="25"/>
        <v>0</v>
      </c>
      <c r="J265" s="135">
        <f t="shared" si="25"/>
        <v>0</v>
      </c>
      <c r="K265" s="135">
        <f t="shared" si="25"/>
        <v>0</v>
      </c>
      <c r="L265" s="140">
        <f t="shared" si="25"/>
        <v>0</v>
      </c>
    </row>
    <row r="266" spans="1:12" s="134" customFormat="1" ht="15.6" customHeight="1" x14ac:dyDescent="0.2">
      <c r="A266" s="405"/>
      <c r="B266" s="406" t="s">
        <v>175</v>
      </c>
      <c r="C266" s="453" t="s">
        <v>176</v>
      </c>
      <c r="D266" s="97">
        <f t="shared" si="22"/>
        <v>0</v>
      </c>
      <c r="E266" s="135"/>
      <c r="F266" s="135"/>
      <c r="G266" s="135"/>
      <c r="H266" s="135"/>
      <c r="I266" s="137"/>
      <c r="J266" s="112"/>
      <c r="K266" s="129"/>
      <c r="L266" s="113"/>
    </row>
    <row r="267" spans="1:12" s="134" customFormat="1" ht="15.6" customHeight="1" x14ac:dyDescent="0.2">
      <c r="A267" s="454"/>
      <c r="B267" s="411" t="s">
        <v>177</v>
      </c>
      <c r="C267" s="453" t="s">
        <v>178</v>
      </c>
      <c r="D267" s="97">
        <f t="shared" si="22"/>
        <v>0</v>
      </c>
      <c r="E267" s="135"/>
      <c r="F267" s="135"/>
      <c r="G267" s="135"/>
      <c r="H267" s="135"/>
      <c r="I267" s="137"/>
      <c r="J267" s="112"/>
      <c r="K267" s="129"/>
      <c r="L267" s="113"/>
    </row>
    <row r="268" spans="1:12" s="134" customFormat="1" ht="15.6" customHeight="1" x14ac:dyDescent="0.2">
      <c r="A268" s="405"/>
      <c r="B268" s="402" t="s">
        <v>324</v>
      </c>
      <c r="C268" s="453" t="s">
        <v>278</v>
      </c>
      <c r="D268" s="97">
        <f t="shared" si="22"/>
        <v>0</v>
      </c>
      <c r="E268" s="135"/>
      <c r="F268" s="135"/>
      <c r="G268" s="135"/>
      <c r="H268" s="135"/>
      <c r="I268" s="137"/>
      <c r="J268" s="112"/>
      <c r="K268" s="129"/>
      <c r="L268" s="113"/>
    </row>
    <row r="269" spans="1:12" s="134" customFormat="1" ht="15.6" customHeight="1" x14ac:dyDescent="0.2">
      <c r="A269" s="405"/>
      <c r="B269" s="402" t="s">
        <v>279</v>
      </c>
      <c r="C269" s="453" t="s">
        <v>614</v>
      </c>
      <c r="D269" s="97">
        <f t="shared" si="22"/>
        <v>0</v>
      </c>
      <c r="E269" s="135"/>
      <c r="F269" s="135"/>
      <c r="G269" s="135"/>
      <c r="H269" s="135"/>
      <c r="I269" s="137"/>
      <c r="J269" s="112"/>
      <c r="K269" s="129"/>
      <c r="L269" s="113"/>
    </row>
    <row r="270" spans="1:12" s="134" customFormat="1" ht="15.6" customHeight="1" x14ac:dyDescent="0.25">
      <c r="A270" s="405" t="s">
        <v>615</v>
      </c>
      <c r="B270" s="402"/>
      <c r="C270" s="452" t="s">
        <v>183</v>
      </c>
      <c r="D270" s="97">
        <f t="shared" ref="D270:D286" si="26">F270+G270+H270+I270</f>
        <v>0</v>
      </c>
      <c r="E270" s="135"/>
      <c r="F270" s="135"/>
      <c r="G270" s="135"/>
      <c r="H270" s="135"/>
      <c r="I270" s="137"/>
      <c r="J270" s="112"/>
      <c r="K270" s="129"/>
      <c r="L270" s="113"/>
    </row>
    <row r="271" spans="1:12" s="134" customFormat="1" ht="15.6" customHeight="1" x14ac:dyDescent="0.25">
      <c r="A271" s="405" t="s">
        <v>184</v>
      </c>
      <c r="B271" s="402"/>
      <c r="C271" s="452">
        <v>72</v>
      </c>
      <c r="D271" s="97">
        <f t="shared" si="26"/>
        <v>0</v>
      </c>
      <c r="E271" s="135"/>
      <c r="F271" s="135"/>
      <c r="G271" s="135"/>
      <c r="H271" s="135"/>
      <c r="I271" s="137"/>
      <c r="J271" s="135"/>
      <c r="K271" s="135"/>
      <c r="L271" s="140"/>
    </row>
    <row r="272" spans="1:12" s="134" customFormat="1" ht="15.6" customHeight="1" x14ac:dyDescent="0.25">
      <c r="A272" s="455" t="s">
        <v>185</v>
      </c>
      <c r="B272" s="456"/>
      <c r="C272" s="452" t="s">
        <v>186</v>
      </c>
      <c r="D272" s="97">
        <f t="shared" si="26"/>
        <v>0</v>
      </c>
      <c r="E272" s="135"/>
      <c r="F272" s="135"/>
      <c r="G272" s="135"/>
      <c r="H272" s="135"/>
      <c r="I272" s="137"/>
      <c r="J272" s="112"/>
      <c r="K272" s="129"/>
      <c r="L272" s="113"/>
    </row>
    <row r="273" spans="1:12" s="134" customFormat="1" ht="15.6" customHeight="1" x14ac:dyDescent="0.2">
      <c r="A273" s="455"/>
      <c r="B273" s="402" t="s">
        <v>283</v>
      </c>
      <c r="C273" s="403" t="s">
        <v>284</v>
      </c>
      <c r="D273" s="97">
        <f t="shared" si="26"/>
        <v>0</v>
      </c>
      <c r="E273" s="135"/>
      <c r="F273" s="135"/>
      <c r="G273" s="135"/>
      <c r="H273" s="135"/>
      <c r="I273" s="137"/>
      <c r="J273" s="112"/>
      <c r="K273" s="129"/>
      <c r="L273" s="113"/>
    </row>
    <row r="274" spans="1:12" s="134" customFormat="1" ht="15.6" customHeight="1" x14ac:dyDescent="0.25">
      <c r="A274" s="455" t="s">
        <v>97</v>
      </c>
      <c r="B274" s="456"/>
      <c r="C274" s="457">
        <v>75</v>
      </c>
      <c r="D274" s="97">
        <f t="shared" si="26"/>
        <v>0</v>
      </c>
      <c r="E274" s="135"/>
      <c r="F274" s="135"/>
      <c r="G274" s="135"/>
      <c r="H274" s="135"/>
      <c r="I274" s="137"/>
      <c r="J274" s="112"/>
      <c r="K274" s="129"/>
      <c r="L274" s="113"/>
    </row>
    <row r="275" spans="1:12" s="134" customFormat="1" ht="15.6" customHeight="1" x14ac:dyDescent="0.25">
      <c r="A275" s="434" t="s">
        <v>513</v>
      </c>
      <c r="B275" s="435"/>
      <c r="C275" s="399" t="s">
        <v>578</v>
      </c>
      <c r="D275" s="97">
        <f t="shared" si="26"/>
        <v>0</v>
      </c>
      <c r="E275" s="135"/>
      <c r="F275" s="135"/>
      <c r="G275" s="135"/>
      <c r="H275" s="135"/>
      <c r="I275" s="137"/>
      <c r="J275" s="135"/>
      <c r="K275" s="135"/>
      <c r="L275" s="140"/>
    </row>
    <row r="276" spans="1:12" s="134" customFormat="1" ht="15.6" customHeight="1" x14ac:dyDescent="0.25">
      <c r="A276" s="436" t="s">
        <v>514</v>
      </c>
      <c r="B276" s="415"/>
      <c r="C276" s="400" t="s">
        <v>715</v>
      </c>
      <c r="D276" s="97">
        <f t="shared" si="26"/>
        <v>0</v>
      </c>
      <c r="E276" s="135"/>
      <c r="F276" s="135"/>
      <c r="G276" s="135"/>
      <c r="H276" s="135"/>
      <c r="I276" s="137"/>
      <c r="J276" s="135"/>
      <c r="K276" s="135"/>
      <c r="L276" s="140"/>
    </row>
    <row r="277" spans="1:12" s="134" customFormat="1" ht="26.45" customHeight="1" x14ac:dyDescent="0.25">
      <c r="A277" s="823" t="s">
        <v>515</v>
      </c>
      <c r="B277" s="824"/>
      <c r="C277" s="399" t="s">
        <v>516</v>
      </c>
      <c r="D277" s="97">
        <f t="shared" si="26"/>
        <v>0</v>
      </c>
      <c r="E277" s="135"/>
      <c r="F277" s="135"/>
      <c r="G277" s="135"/>
      <c r="H277" s="135"/>
      <c r="I277" s="137"/>
      <c r="J277" s="112"/>
      <c r="K277" s="129"/>
      <c r="L277" s="113"/>
    </row>
    <row r="278" spans="1:12" s="134" customFormat="1" ht="35.25" customHeight="1" x14ac:dyDescent="0.25">
      <c r="A278" s="839" t="s">
        <v>10</v>
      </c>
      <c r="B278" s="840"/>
      <c r="C278" s="400" t="s">
        <v>711</v>
      </c>
      <c r="D278" s="97">
        <f t="shared" si="26"/>
        <v>0</v>
      </c>
      <c r="E278" s="112"/>
      <c r="F278" s="117">
        <f t="shared" ref="F278:L279" si="27">F279</f>
        <v>0</v>
      </c>
      <c r="G278" s="117">
        <f t="shared" si="27"/>
        <v>0</v>
      </c>
      <c r="H278" s="117">
        <f t="shared" si="27"/>
        <v>0</v>
      </c>
      <c r="I278" s="117">
        <f t="shared" si="27"/>
        <v>0</v>
      </c>
      <c r="J278" s="112">
        <f t="shared" si="27"/>
        <v>0</v>
      </c>
      <c r="K278" s="112">
        <f t="shared" si="27"/>
        <v>0</v>
      </c>
      <c r="L278" s="113">
        <f t="shared" si="27"/>
        <v>0</v>
      </c>
    </row>
    <row r="279" spans="1:12" s="134" customFormat="1" ht="23.25" customHeight="1" x14ac:dyDescent="0.25">
      <c r="A279" s="833" t="s">
        <v>20</v>
      </c>
      <c r="B279" s="834"/>
      <c r="C279" s="399" t="s">
        <v>415</v>
      </c>
      <c r="D279" s="97">
        <f t="shared" si="26"/>
        <v>0</v>
      </c>
      <c r="E279" s="112"/>
      <c r="F279" s="117">
        <f t="shared" si="27"/>
        <v>0</v>
      </c>
      <c r="G279" s="117">
        <f t="shared" si="27"/>
        <v>0</v>
      </c>
      <c r="H279" s="117">
        <f t="shared" si="27"/>
        <v>0</v>
      </c>
      <c r="I279" s="117">
        <f t="shared" si="27"/>
        <v>0</v>
      </c>
      <c r="J279" s="112">
        <f t="shared" si="27"/>
        <v>0</v>
      </c>
      <c r="K279" s="112">
        <f t="shared" si="27"/>
        <v>0</v>
      </c>
      <c r="L279" s="113">
        <f t="shared" si="27"/>
        <v>0</v>
      </c>
    </row>
    <row r="280" spans="1:12" s="134" customFormat="1" ht="25.5" x14ac:dyDescent="0.25">
      <c r="A280" s="405"/>
      <c r="B280" s="437" t="s">
        <v>393</v>
      </c>
      <c r="C280" s="399" t="s">
        <v>392</v>
      </c>
      <c r="D280" s="97">
        <f t="shared" si="26"/>
        <v>0</v>
      </c>
      <c r="E280" s="112"/>
      <c r="F280" s="129"/>
      <c r="G280" s="112"/>
      <c r="H280" s="112"/>
      <c r="I280" s="129"/>
      <c r="J280" s="112"/>
      <c r="K280" s="129"/>
      <c r="L280" s="113"/>
    </row>
    <row r="281" spans="1:12" s="134" customFormat="1" ht="33.6" customHeight="1" x14ac:dyDescent="0.25">
      <c r="A281" s="405"/>
      <c r="B281" s="437" t="s">
        <v>21</v>
      </c>
      <c r="C281" s="399" t="s">
        <v>22</v>
      </c>
      <c r="D281" s="97">
        <f t="shared" si="26"/>
        <v>0</v>
      </c>
      <c r="E281" s="112"/>
      <c r="F281" s="129"/>
      <c r="G281" s="112"/>
      <c r="H281" s="112"/>
      <c r="I281" s="129"/>
      <c r="J281" s="112"/>
      <c r="K281" s="129"/>
      <c r="L281" s="113"/>
    </row>
    <row r="282" spans="1:12" s="134" customFormat="1" ht="16.899999999999999" customHeight="1" x14ac:dyDescent="0.25">
      <c r="A282" s="438" t="s">
        <v>9</v>
      </c>
      <c r="B282" s="439"/>
      <c r="C282" s="399" t="s">
        <v>133</v>
      </c>
      <c r="D282" s="97">
        <f t="shared" si="26"/>
        <v>0</v>
      </c>
      <c r="E282" s="135"/>
      <c r="F282" s="135"/>
      <c r="G282" s="135"/>
      <c r="H282" s="135"/>
      <c r="I282" s="137"/>
      <c r="J282" s="135"/>
      <c r="K282" s="135"/>
      <c r="L282" s="140"/>
    </row>
    <row r="283" spans="1:12" s="134" customFormat="1" ht="16.899999999999999" customHeight="1" x14ac:dyDescent="0.2">
      <c r="A283" s="405" t="s">
        <v>551</v>
      </c>
      <c r="B283" s="398"/>
      <c r="C283" s="359" t="s">
        <v>526</v>
      </c>
      <c r="D283" s="97">
        <f t="shared" si="26"/>
        <v>0</v>
      </c>
      <c r="E283" s="135"/>
      <c r="F283" s="141">
        <f t="shared" ref="F283:L283" si="28">F284</f>
        <v>0</v>
      </c>
      <c r="G283" s="141">
        <f t="shared" si="28"/>
        <v>0</v>
      </c>
      <c r="H283" s="141">
        <f t="shared" si="28"/>
        <v>0</v>
      </c>
      <c r="I283" s="141">
        <f t="shared" si="28"/>
        <v>0</v>
      </c>
      <c r="J283" s="135">
        <f t="shared" si="28"/>
        <v>0</v>
      </c>
      <c r="K283" s="135">
        <f t="shared" si="28"/>
        <v>0</v>
      </c>
      <c r="L283" s="140">
        <f t="shared" si="28"/>
        <v>0</v>
      </c>
    </row>
    <row r="284" spans="1:12" s="134" customFormat="1" x14ac:dyDescent="0.2">
      <c r="A284" s="429"/>
      <c r="B284" s="443" t="s">
        <v>635</v>
      </c>
      <c r="C284" s="440" t="s">
        <v>528</v>
      </c>
      <c r="D284" s="97">
        <f t="shared" si="26"/>
        <v>0</v>
      </c>
      <c r="E284" s="135"/>
      <c r="F284" s="135"/>
      <c r="G284" s="135"/>
      <c r="H284" s="135"/>
      <c r="I284" s="137"/>
      <c r="J284" s="135"/>
      <c r="K284" s="135"/>
      <c r="L284" s="140"/>
    </row>
    <row r="285" spans="1:12" s="95" customFormat="1" x14ac:dyDescent="0.2">
      <c r="A285" s="441" t="s">
        <v>552</v>
      </c>
      <c r="B285" s="442"/>
      <c r="C285" s="359" t="s">
        <v>529</v>
      </c>
      <c r="D285" s="97">
        <f t="shared" si="26"/>
        <v>0</v>
      </c>
      <c r="E285" s="124"/>
      <c r="F285" s="100">
        <f t="shared" ref="F285:L285" si="29">F286</f>
        <v>0</v>
      </c>
      <c r="G285" s="100">
        <f t="shared" si="29"/>
        <v>0</v>
      </c>
      <c r="H285" s="100">
        <f t="shared" si="29"/>
        <v>0</v>
      </c>
      <c r="I285" s="100">
        <f t="shared" si="29"/>
        <v>0</v>
      </c>
      <c r="J285" s="124">
        <f t="shared" si="29"/>
        <v>0</v>
      </c>
      <c r="K285" s="124">
        <f t="shared" si="29"/>
        <v>0</v>
      </c>
      <c r="L285" s="464">
        <f t="shared" si="29"/>
        <v>0</v>
      </c>
    </row>
    <row r="286" spans="1:12" s="134" customFormat="1" ht="13.5" thickBot="1" x14ac:dyDescent="0.25">
      <c r="A286" s="458"/>
      <c r="B286" s="459" t="s">
        <v>67</v>
      </c>
      <c r="C286" s="460" t="s">
        <v>531</v>
      </c>
      <c r="D286" s="105">
        <f t="shared" si="26"/>
        <v>0</v>
      </c>
      <c r="E286" s="145"/>
      <c r="F286" s="145"/>
      <c r="G286" s="145"/>
      <c r="H286" s="145"/>
      <c r="I286" s="146"/>
      <c r="J286" s="145"/>
      <c r="K286" s="145"/>
      <c r="L286" s="147"/>
    </row>
    <row r="287" spans="1:12" x14ac:dyDescent="0.2">
      <c r="A287" s="150"/>
      <c r="B287" s="391"/>
      <c r="C287" s="150"/>
      <c r="J287" s="150"/>
      <c r="K287" s="150"/>
      <c r="L287" s="150"/>
    </row>
    <row r="288" spans="1:12" ht="25.5" x14ac:dyDescent="0.2">
      <c r="A288" s="392" t="s">
        <v>555</v>
      </c>
      <c r="B288" s="393" t="s">
        <v>674</v>
      </c>
      <c r="C288" s="393"/>
      <c r="J288" s="150"/>
      <c r="K288" s="150"/>
      <c r="L288" s="150"/>
    </row>
    <row r="289" spans="1:12" x14ac:dyDescent="0.2">
      <c r="A289" s="392"/>
      <c r="B289" s="393"/>
      <c r="C289" s="393"/>
      <c r="J289" s="150"/>
      <c r="K289" s="150"/>
      <c r="L289" s="150"/>
    </row>
    <row r="290" spans="1:12" ht="15" x14ac:dyDescent="0.25">
      <c r="A290" s="707" t="s">
        <v>726</v>
      </c>
      <c r="B290" s="707"/>
      <c r="C290" s="150"/>
      <c r="F290" s="6" t="s">
        <v>796</v>
      </c>
      <c r="G290" s="5"/>
      <c r="H290" s="5"/>
      <c r="I290" s="3"/>
      <c r="J290" s="224" t="s">
        <v>795</v>
      </c>
      <c r="K290" s="150"/>
      <c r="L290" s="150"/>
    </row>
    <row r="291" spans="1:12" ht="14.25" x14ac:dyDescent="0.2">
      <c r="A291" s="786" t="s">
        <v>769</v>
      </c>
      <c r="B291" s="786"/>
      <c r="C291" s="150"/>
      <c r="F291" s="11" t="s">
        <v>794</v>
      </c>
      <c r="G291" s="4"/>
      <c r="H291" s="10"/>
      <c r="I291" s="3"/>
      <c r="J291" s="174" t="s">
        <v>830</v>
      </c>
      <c r="K291" s="150"/>
      <c r="L291" s="150"/>
    </row>
    <row r="292" spans="1:12" x14ac:dyDescent="0.2">
      <c r="A292" s="786" t="s">
        <v>770</v>
      </c>
      <c r="B292" s="786"/>
      <c r="C292" s="150"/>
      <c r="F292" s="1" t="s">
        <v>771</v>
      </c>
    </row>
    <row r="293" spans="1:12" ht="29.25" customHeight="1" x14ac:dyDescent="0.2">
      <c r="A293" s="394"/>
      <c r="B293" s="394" t="s">
        <v>471</v>
      </c>
      <c r="C293" s="317"/>
      <c r="D293" s="2"/>
      <c r="E293" s="2"/>
      <c r="F293" s="2"/>
      <c r="G293" s="2"/>
      <c r="H293" s="2"/>
    </row>
    <row r="294" spans="1:12" x14ac:dyDescent="0.2">
      <c r="A294" s="785"/>
      <c r="B294" s="785"/>
      <c r="C294" s="2"/>
      <c r="D294" s="2"/>
      <c r="E294" s="2"/>
      <c r="F294" s="2"/>
      <c r="G294" s="2"/>
      <c r="H294" s="2"/>
    </row>
  </sheetData>
  <sheetProtection password="C484" sheet="1"/>
  <mergeCells count="66">
    <mergeCell ref="A124:B124"/>
    <mergeCell ref="A139:B139"/>
    <mergeCell ref="A155:B155"/>
    <mergeCell ref="A81:B81"/>
    <mergeCell ref="A85:B85"/>
    <mergeCell ref="A89:B89"/>
    <mergeCell ref="A84:B84"/>
    <mergeCell ref="A123:B123"/>
    <mergeCell ref="A188:B188"/>
    <mergeCell ref="B7:I7"/>
    <mergeCell ref="B5:I5"/>
    <mergeCell ref="A194:B194"/>
    <mergeCell ref="A13:B13"/>
    <mergeCell ref="A92:B92"/>
    <mergeCell ref="A94:B94"/>
    <mergeCell ref="A107:B107"/>
    <mergeCell ref="A15:B15"/>
    <mergeCell ref="A16:B16"/>
    <mergeCell ref="A75:B75"/>
    <mergeCell ref="A76:B76"/>
    <mergeCell ref="A47:B47"/>
    <mergeCell ref="A68:B68"/>
    <mergeCell ref="A179:B179"/>
    <mergeCell ref="A180:B180"/>
    <mergeCell ref="A206:B206"/>
    <mergeCell ref="J8:K8"/>
    <mergeCell ref="A9:B11"/>
    <mergeCell ref="A6:I6"/>
    <mergeCell ref="C9:C11"/>
    <mergeCell ref="D9:I9"/>
    <mergeCell ref="A142:B142"/>
    <mergeCell ref="A151:B151"/>
    <mergeCell ref="H8:I8"/>
    <mergeCell ref="A12:B12"/>
    <mergeCell ref="J9:L9"/>
    <mergeCell ref="D10:E10"/>
    <mergeCell ref="F10:I10"/>
    <mergeCell ref="J10:J11"/>
    <mergeCell ref="K10:K11"/>
    <mergeCell ref="L10:L11"/>
    <mergeCell ref="A294:B294"/>
    <mergeCell ref="A290:B290"/>
    <mergeCell ref="A291:B291"/>
    <mergeCell ref="A156:B156"/>
    <mergeCell ref="A159:B159"/>
    <mergeCell ref="A167:B167"/>
    <mergeCell ref="A170:B170"/>
    <mergeCell ref="A187:B187"/>
    <mergeCell ref="A292:B292"/>
    <mergeCell ref="A231:B231"/>
    <mergeCell ref="A235:B235"/>
    <mergeCell ref="A207:B207"/>
    <mergeCell ref="A211:B211"/>
    <mergeCell ref="A215:B215"/>
    <mergeCell ref="A219:B219"/>
    <mergeCell ref="A223:B223"/>
    <mergeCell ref="A227:B227"/>
    <mergeCell ref="A239:B239"/>
    <mergeCell ref="A243:B243"/>
    <mergeCell ref="A247:B247"/>
    <mergeCell ref="A251:B251"/>
    <mergeCell ref="A279:B279"/>
    <mergeCell ref="A255:B255"/>
    <mergeCell ref="A259:B259"/>
    <mergeCell ref="A277:B277"/>
    <mergeCell ref="A278:B278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Venituri</vt:lpstr>
      <vt:lpstr>30.10.05</vt:lpstr>
      <vt:lpstr>31.10.03</vt:lpstr>
      <vt:lpstr>33.10.08</vt:lpstr>
      <vt:lpstr>33.10.21</vt:lpstr>
      <vt:lpstr>33.10.30</vt:lpstr>
      <vt:lpstr>33.10.31</vt:lpstr>
      <vt:lpstr>36.10.50</vt:lpstr>
      <vt:lpstr>37.10.01</vt:lpstr>
      <vt:lpstr>39.10.01</vt:lpstr>
      <vt:lpstr>39.10.50</vt:lpstr>
      <vt:lpstr>40.10.15</vt:lpstr>
      <vt:lpstr>43.10.10</vt:lpstr>
      <vt:lpstr>43.10.14</vt:lpstr>
      <vt:lpstr>43.10.33</vt:lpstr>
      <vt:lpstr>A</vt:lpstr>
      <vt:lpstr>Tot. Chelt.</vt:lpstr>
      <vt:lpstr>B</vt:lpstr>
      <vt:lpstr>'30.10.05'!Print_Titles</vt:lpstr>
      <vt:lpstr>'31.10.03'!Print_Titles</vt:lpstr>
      <vt:lpstr>'33.10.08'!Print_Titles</vt:lpstr>
      <vt:lpstr>'33.10.21'!Print_Titles</vt:lpstr>
      <vt:lpstr>'33.10.30'!Print_Titles</vt:lpstr>
      <vt:lpstr>'33.10.31'!Print_Titles</vt:lpstr>
      <vt:lpstr>'36.10.50'!Print_Titles</vt:lpstr>
      <vt:lpstr>'37.10.01'!Print_Titles</vt:lpstr>
      <vt:lpstr>'39.10.01'!Print_Titles</vt:lpstr>
      <vt:lpstr>'39.10.50'!Print_Titles</vt:lpstr>
      <vt:lpstr>'40.10.15'!Print_Titles</vt:lpstr>
      <vt:lpstr>'43.10.10'!Print_Titles</vt:lpstr>
      <vt:lpstr>'43.10.14'!Print_Titles</vt:lpstr>
      <vt:lpstr>'43.10.33'!Print_Titles</vt:lpstr>
      <vt:lpstr>A!Print_Titles</vt:lpstr>
      <vt:lpstr>B!Print_Titles</vt:lpstr>
      <vt:lpstr>'Tot. Chelt.'!Print_Titles</vt:lpstr>
      <vt:lpstr>Venituri!Print_Titles</vt:lpstr>
    </vt:vector>
  </TitlesOfParts>
  <Company>MF BLOC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.S</dc:creator>
  <cp:lastModifiedBy>Contabil Sef</cp:lastModifiedBy>
  <cp:lastPrinted>2019-07-01T06:39:27Z</cp:lastPrinted>
  <dcterms:created xsi:type="dcterms:W3CDTF">2004-07-06T08:10:59Z</dcterms:created>
  <dcterms:modified xsi:type="dcterms:W3CDTF">2020-02-24T08:00:44Z</dcterms:modified>
</cp:coreProperties>
</file>